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E96\"/>
    </mc:Choice>
  </mc:AlternateContent>
  <bookViews>
    <workbookView xWindow="0" yWindow="0" windowWidth="15480" windowHeight="8190" tabRatio="742" xr2:uid="{00000000-000D-0000-FFFF-FFFF00000000}"/>
  </bookViews>
  <sheets>
    <sheet name="Sety,lyže,vázání,obuv" sheetId="1" r:id="rId1"/>
    <sheet name="Hole,chrániče,vaky,batohy" sheetId="3" r:id="rId2"/>
    <sheet name="Race oblečení" sheetId="4" r:id="rId3"/>
  </sheets>
  <calcPr calcId="171026"/>
</workbook>
</file>

<file path=xl/calcChain.xml><?xml version="1.0" encoding="utf-8"?>
<calcChain xmlns="http://schemas.openxmlformats.org/spreadsheetml/2006/main">
  <c r="K126" i="1" l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H56" i="4"/>
  <c r="H55" i="4"/>
  <c r="G55" i="4"/>
  <c r="H53" i="4"/>
  <c r="H49" i="4"/>
  <c r="H50" i="4"/>
  <c r="H51" i="4"/>
  <c r="H48" i="4"/>
  <c r="K51" i="1"/>
  <c r="F49" i="4"/>
  <c r="F50" i="4"/>
  <c r="F51" i="4"/>
  <c r="F53" i="4"/>
  <c r="F55" i="4"/>
  <c r="F56" i="4"/>
  <c r="F48" i="4"/>
  <c r="G56" i="4"/>
  <c r="G53" i="4"/>
  <c r="G51" i="4"/>
  <c r="G50" i="4"/>
  <c r="G49" i="4"/>
  <c r="F49" i="3"/>
  <c r="F50" i="3"/>
  <c r="F51" i="3"/>
  <c r="F53" i="3"/>
  <c r="F54" i="3"/>
  <c r="F55" i="3"/>
  <c r="F56" i="3"/>
  <c r="F57" i="3"/>
  <c r="F58" i="3"/>
  <c r="F60" i="3"/>
  <c r="F61" i="3"/>
  <c r="F62" i="3"/>
  <c r="F64" i="3"/>
  <c r="F66" i="3"/>
  <c r="F67" i="3"/>
  <c r="F68" i="3"/>
  <c r="F69" i="3"/>
  <c r="F70" i="3"/>
  <c r="F71" i="3"/>
  <c r="F72" i="3"/>
  <c r="F73" i="3"/>
  <c r="F74" i="3"/>
  <c r="F75" i="3"/>
  <c r="F76" i="3"/>
  <c r="F77" i="3"/>
  <c r="F48" i="3"/>
  <c r="I105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8" i="1"/>
  <c r="I69" i="1"/>
  <c r="I70" i="1"/>
  <c r="I71" i="1"/>
  <c r="I72" i="1"/>
  <c r="I73" i="1"/>
  <c r="I75" i="1"/>
  <c r="I76" i="1"/>
  <c r="I78" i="1"/>
  <c r="I79" i="1"/>
  <c r="I80" i="1"/>
  <c r="I81" i="1"/>
  <c r="I82" i="1"/>
  <c r="I83" i="1"/>
  <c r="I84" i="1"/>
  <c r="I86" i="1"/>
  <c r="I88" i="1"/>
  <c r="I89" i="1"/>
  <c r="I90" i="1"/>
  <c r="I91" i="1"/>
  <c r="I93" i="1"/>
  <c r="I94" i="1"/>
  <c r="I95" i="1"/>
  <c r="I96" i="1"/>
  <c r="I97" i="1"/>
  <c r="I98" i="1"/>
  <c r="I99" i="1"/>
  <c r="I101" i="1"/>
  <c r="I102" i="1"/>
  <c r="I103" i="1"/>
  <c r="I104" i="1"/>
  <c r="I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8" i="1"/>
  <c r="H69" i="1"/>
  <c r="H70" i="1"/>
  <c r="H71" i="1"/>
  <c r="H72" i="1"/>
  <c r="H73" i="1"/>
  <c r="H75" i="1"/>
  <c r="H76" i="1"/>
  <c r="H78" i="1"/>
  <c r="H79" i="1"/>
  <c r="H80" i="1"/>
  <c r="H81" i="1"/>
  <c r="H82" i="1"/>
  <c r="H83" i="1"/>
  <c r="H84" i="1"/>
  <c r="H86" i="1"/>
  <c r="H88" i="1"/>
  <c r="H89" i="1"/>
  <c r="H90" i="1"/>
  <c r="H91" i="1"/>
  <c r="H93" i="1"/>
  <c r="H94" i="1"/>
  <c r="H95" i="1"/>
  <c r="H96" i="1"/>
  <c r="H97" i="1"/>
  <c r="H98" i="1"/>
  <c r="H99" i="1"/>
  <c r="H101" i="1"/>
  <c r="H102" i="1"/>
  <c r="H103" i="1"/>
  <c r="H104" i="1"/>
  <c r="H105" i="1"/>
  <c r="H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8" i="1"/>
  <c r="G69" i="1"/>
  <c r="G70" i="1"/>
  <c r="G71" i="1"/>
  <c r="G72" i="1"/>
  <c r="G73" i="1"/>
  <c r="G75" i="1"/>
  <c r="G76" i="1"/>
  <c r="G78" i="1"/>
  <c r="G79" i="1"/>
  <c r="G80" i="1"/>
  <c r="G81" i="1"/>
  <c r="G82" i="1"/>
  <c r="G83" i="1"/>
  <c r="G84" i="1"/>
  <c r="G86" i="1"/>
  <c r="G88" i="1"/>
  <c r="G89" i="1"/>
  <c r="G90" i="1"/>
  <c r="G91" i="1"/>
  <c r="G93" i="1"/>
  <c r="G94" i="1"/>
  <c r="G95" i="1"/>
  <c r="G96" i="1"/>
  <c r="G97" i="1"/>
  <c r="G98" i="1"/>
  <c r="G99" i="1"/>
  <c r="G101" i="1"/>
  <c r="G102" i="1"/>
  <c r="G103" i="1"/>
  <c r="G104" i="1"/>
  <c r="G105" i="1"/>
  <c r="G51" i="1"/>
  <c r="F64" i="1"/>
  <c r="F65" i="1"/>
  <c r="F66" i="1"/>
  <c r="F68" i="1"/>
  <c r="F69" i="1"/>
  <c r="F70" i="1"/>
  <c r="F71" i="1"/>
  <c r="F72" i="1"/>
  <c r="F73" i="1"/>
  <c r="F75" i="1"/>
  <c r="F76" i="1"/>
  <c r="F78" i="1"/>
  <c r="F79" i="1"/>
  <c r="F80" i="1"/>
  <c r="F81" i="1"/>
  <c r="F82" i="1"/>
  <c r="F83" i="1"/>
  <c r="F84" i="1"/>
  <c r="F86" i="1"/>
  <c r="F88" i="1"/>
  <c r="F89" i="1"/>
  <c r="F90" i="1"/>
  <c r="F91" i="1"/>
  <c r="F93" i="1"/>
  <c r="F94" i="1"/>
  <c r="F95" i="1"/>
  <c r="F96" i="1"/>
  <c r="F97" i="1"/>
  <c r="F98" i="1"/>
  <c r="F99" i="1"/>
  <c r="F101" i="1"/>
  <c r="F102" i="1"/>
  <c r="F103" i="1"/>
  <c r="F104" i="1"/>
  <c r="F105" i="1"/>
  <c r="F52" i="1"/>
  <c r="F53" i="1"/>
  <c r="F54" i="1"/>
  <c r="F55" i="1"/>
  <c r="F56" i="1"/>
  <c r="F57" i="1"/>
  <c r="F58" i="1"/>
  <c r="F59" i="1"/>
  <c r="F60" i="1"/>
  <c r="F61" i="1"/>
  <c r="F62" i="1"/>
  <c r="F51" i="1"/>
  <c r="H76" i="3"/>
  <c r="G76" i="3"/>
  <c r="H67" i="3"/>
  <c r="G67" i="3"/>
  <c r="H68" i="3"/>
  <c r="G68" i="3"/>
  <c r="H69" i="3"/>
  <c r="G69" i="3"/>
  <c r="H70" i="3"/>
  <c r="G70" i="3"/>
  <c r="H71" i="3"/>
  <c r="G71" i="3"/>
  <c r="H72" i="3"/>
  <c r="G72" i="3"/>
  <c r="H73" i="3"/>
  <c r="G73" i="3"/>
  <c r="H74" i="3"/>
  <c r="G74" i="3"/>
  <c r="H75" i="3"/>
  <c r="G75" i="3"/>
  <c r="H77" i="3"/>
  <c r="G77" i="3"/>
  <c r="H66" i="3"/>
  <c r="G66" i="3"/>
  <c r="H64" i="3"/>
  <c r="G64" i="3"/>
  <c r="H61" i="3"/>
  <c r="G61" i="3"/>
  <c r="H62" i="3"/>
  <c r="G62" i="3"/>
  <c r="H60" i="3"/>
  <c r="G60" i="3"/>
  <c r="H56" i="3"/>
  <c r="G56" i="3"/>
  <c r="H58" i="3"/>
  <c r="G58" i="3"/>
  <c r="H57" i="3"/>
  <c r="G57" i="3"/>
  <c r="H55" i="3"/>
  <c r="G55" i="3"/>
  <c r="H54" i="3"/>
  <c r="G54" i="3"/>
  <c r="H53" i="3"/>
  <c r="G53" i="3"/>
  <c r="H49" i="3"/>
  <c r="G49" i="3"/>
  <c r="H50" i="3"/>
  <c r="G50" i="3"/>
  <c r="H51" i="3"/>
  <c r="G51" i="3"/>
  <c r="H48" i="3"/>
  <c r="G48" i="3"/>
  <c r="K105" i="1"/>
  <c r="J105" i="1"/>
  <c r="K104" i="1"/>
  <c r="J104" i="1"/>
  <c r="K103" i="1"/>
  <c r="J103" i="1"/>
  <c r="K102" i="1"/>
  <c r="J102" i="1"/>
  <c r="K101" i="1"/>
  <c r="J101" i="1"/>
  <c r="K94" i="1"/>
  <c r="J94" i="1"/>
  <c r="K95" i="1"/>
  <c r="J95" i="1"/>
  <c r="K96" i="1"/>
  <c r="J96" i="1"/>
  <c r="K97" i="1"/>
  <c r="J97" i="1"/>
  <c r="K98" i="1"/>
  <c r="J98" i="1"/>
  <c r="K99" i="1"/>
  <c r="J99" i="1"/>
  <c r="K93" i="1"/>
  <c r="J93" i="1"/>
  <c r="K91" i="1"/>
  <c r="J91" i="1"/>
  <c r="K90" i="1"/>
  <c r="J90" i="1"/>
  <c r="K89" i="1"/>
  <c r="J89" i="1"/>
  <c r="K88" i="1"/>
  <c r="J88" i="1"/>
  <c r="K86" i="1"/>
  <c r="J86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6" i="1"/>
  <c r="J76" i="1"/>
  <c r="K75" i="1"/>
  <c r="J75" i="1"/>
  <c r="K73" i="1"/>
  <c r="J73" i="1"/>
  <c r="K72" i="1"/>
  <c r="J72" i="1"/>
  <c r="K71" i="1"/>
  <c r="J71" i="1"/>
  <c r="K70" i="1"/>
  <c r="J70" i="1"/>
  <c r="K69" i="1"/>
  <c r="J69" i="1"/>
  <c r="K68" i="1"/>
  <c r="J68" i="1"/>
  <c r="K66" i="1"/>
  <c r="J66" i="1"/>
  <c r="K65" i="1"/>
  <c r="J65" i="1"/>
  <c r="K64" i="1"/>
  <c r="J64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H79" i="3"/>
  <c r="G48" i="4"/>
  <c r="J51" i="1"/>
  <c r="K128" i="1"/>
  <c r="H58" i="4"/>
</calcChain>
</file>

<file path=xl/sharedStrings.xml><?xml version="1.0" encoding="utf-8"?>
<sst xmlns="http://schemas.openxmlformats.org/spreadsheetml/2006/main" count="718" uniqueCount="377">
  <si>
    <t>Objednávka - DYNASTAR, LANGE - Sety, lyže, vázání a obuv - ZIMA 2017-18</t>
  </si>
  <si>
    <t>Dodavatel :</t>
  </si>
  <si>
    <t>Bretton s.r.o.</t>
  </si>
  <si>
    <t>Bělčická 2841</t>
  </si>
  <si>
    <t>141 00 Praha 4</t>
  </si>
  <si>
    <t>IČ : 45275149</t>
  </si>
  <si>
    <t>DIČ : CZ45275149</t>
  </si>
  <si>
    <t>Obch. zástupce :</t>
  </si>
  <si>
    <t>Odběratel :</t>
  </si>
  <si>
    <t xml:space="preserve">(fakturační adresa) : </t>
  </si>
  <si>
    <t>IČO :</t>
  </si>
  <si>
    <t>DIČ :</t>
  </si>
  <si>
    <t xml:space="preserve">e-mail pro zasílání </t>
  </si>
  <si>
    <t xml:space="preserve">faktury : </t>
  </si>
  <si>
    <t>Dodací adresa :</t>
  </si>
  <si>
    <t>Kontaktní osoba :</t>
  </si>
  <si>
    <t xml:space="preserve">její e-mail : </t>
  </si>
  <si>
    <t>její telefon :</t>
  </si>
  <si>
    <t>Termín dodání :</t>
  </si>
  <si>
    <t>říjen-listopad 2017</t>
  </si>
  <si>
    <t>termín předání objednávky do 20.3. 2017</t>
  </si>
  <si>
    <t>srpen - září 2017</t>
  </si>
  <si>
    <t xml:space="preserve">termín předání objednávky do 1.3. 2017 </t>
  </si>
  <si>
    <t xml:space="preserve">VYMAŽTE TERMÍN DODÁNÍ KTERÝ NECHCETE - V SOULADEM S DATEM OBJEDNÁVKY  !!! </t>
  </si>
  <si>
    <t xml:space="preserve">Objednávka dne : </t>
  </si>
  <si>
    <t xml:space="preserve">Vyhotovil : </t>
  </si>
  <si>
    <t>Podpis :</t>
  </si>
  <si>
    <t>Razítko :</t>
  </si>
  <si>
    <t>Splatnost :</t>
  </si>
  <si>
    <t xml:space="preserve">Dobírka </t>
  </si>
  <si>
    <t>Marže:</t>
  </si>
  <si>
    <t xml:space="preserve">MOC s DPH - 40% </t>
  </si>
  <si>
    <t xml:space="preserve">pro VOC bez umístění </t>
  </si>
  <si>
    <t>Další sleva v %:</t>
  </si>
  <si>
    <t xml:space="preserve"> (za výkonnsot )</t>
  </si>
  <si>
    <t>závodník :</t>
  </si>
  <si>
    <t>kód závodníka :</t>
  </si>
  <si>
    <t>rok narození :</t>
  </si>
  <si>
    <t>Produkt</t>
  </si>
  <si>
    <t>Kód</t>
  </si>
  <si>
    <t>Sety lyží - RACE</t>
  </si>
  <si>
    <t>Ori.</t>
  </si>
  <si>
    <t>Doporučená MOC</t>
  </si>
  <si>
    <t>Cena oddíl bez umístění</t>
  </si>
  <si>
    <t>do 15. místa</t>
  </si>
  <si>
    <t>do 8.místa</t>
  </si>
  <si>
    <t>do 3.místa</t>
  </si>
  <si>
    <t>Celkem MOC</t>
  </si>
  <si>
    <t>Celkem ks</t>
  </si>
  <si>
    <t>01170001</t>
  </si>
  <si>
    <t>DRG01AE</t>
  </si>
  <si>
    <t>Speed WC Fis SL R21 WC (DAGAE01)+SPX 15 Rockerflex wht icon(FCFA022)</t>
  </si>
  <si>
    <t>FR</t>
  </si>
  <si>
    <t>01170002</t>
  </si>
  <si>
    <t>DRG02AE</t>
  </si>
  <si>
    <t>Speed WC Fis SL R21 WC (DAGAE01)+SPX 12 Rockerflex wht icon(FCFA024)</t>
  </si>
  <si>
    <t>01170003</t>
  </si>
  <si>
    <t>DRG03AE</t>
  </si>
  <si>
    <t>Speed WC Fis SL R21 Racing (DAGAE02)+SPX 12 Rockerflex wht icon(FCFA024)</t>
  </si>
  <si>
    <t>01170004</t>
  </si>
  <si>
    <t>DRG05DL</t>
  </si>
  <si>
    <t>Speed WC Fis GS Factory R21WC (DAGDL02)+SPX 15 Rockerflex wht icon(FCFA022)</t>
  </si>
  <si>
    <t>01170005</t>
  </si>
  <si>
    <t>DRG07DL</t>
  </si>
  <si>
    <t>Speed WC Fis GS R21WC (DAGDL04)+SPX 15 Rockerflex wht icon(FCFA022)</t>
  </si>
  <si>
    <t>01170006</t>
  </si>
  <si>
    <t>DRG06DL</t>
  </si>
  <si>
    <t>Speed WC Fis GS R21WC (DAGDL04)+SPX 12 Rockerflex wht icon(FCFA024)</t>
  </si>
  <si>
    <t>01170007</t>
  </si>
  <si>
    <t>DRG02DL</t>
  </si>
  <si>
    <t>Speed WC Fis GS R21WC (DAGDL03)+SPX 15 Rockerflex wht icon(FCFA022)</t>
  </si>
  <si>
    <t>01170008</t>
  </si>
  <si>
    <t>DRG01DL</t>
  </si>
  <si>
    <t>Speed WC Fis GS R21WC (DAGDL03)+SPX 12 Rockerflex wht icon(FCFA024)</t>
  </si>
  <si>
    <t>01170009</t>
  </si>
  <si>
    <t>DRG01DM</t>
  </si>
  <si>
    <t>Speed WC Fis GS R21 Racing (DAGDM01)+SPX 12 Rockerflex wht icon(FCFA024)</t>
  </si>
  <si>
    <t>01170010</t>
  </si>
  <si>
    <t>DRF01DB</t>
  </si>
  <si>
    <t>Speed WC Master R21 WC (DAFDB01)+SPX 15 Rockerflex wht icon(FCFA022)</t>
  </si>
  <si>
    <t>01170011</t>
  </si>
  <si>
    <t>DRF03DB</t>
  </si>
  <si>
    <t>Speed WC Master R21 WC (DAFDB01)+SPX 14 Rockerace wht icon(FCFA023)</t>
  </si>
  <si>
    <t>01170012</t>
  </si>
  <si>
    <t>DRF04DB</t>
  </si>
  <si>
    <t>Speed WC Master R21 WC (DAFDB01)+SPX 12 Rockerflex wht icon(FCFA024)</t>
  </si>
  <si>
    <t>Sety lyží - JUNIOR</t>
  </si>
  <si>
    <t>01170059</t>
  </si>
  <si>
    <t>DRG01AF</t>
  </si>
  <si>
    <t>Speed Team SL R20 Pro (DAGAF01)+SPX 10 B73 wht icon(FCFA065)</t>
  </si>
  <si>
    <t>01170060</t>
  </si>
  <si>
    <t>DRG02AF</t>
  </si>
  <si>
    <t>Speed Team SL R20 Pro (DAGAF01)+NX Jr 10 B73 wht icon(FCFA070)</t>
  </si>
  <si>
    <t>01170061</t>
  </si>
  <si>
    <t>DRG03AF</t>
  </si>
  <si>
    <t>Speed Team SL R20 Pro (DAGAF01)+NX Jr 7 B73 wht icon(FCFA072)</t>
  </si>
  <si>
    <t>01170062</t>
  </si>
  <si>
    <t>DRG02DM</t>
  </si>
  <si>
    <t>Speed Team GS R21 Racing (DAGDM02)+SPX 12 Rockerflex wht icon(FCFA024)</t>
  </si>
  <si>
    <t>01170063</t>
  </si>
  <si>
    <t>DRG03DM</t>
  </si>
  <si>
    <t>Speed Team GS R20 Pro (DAGDM03)+SPX 10 B73 wht icon(FCFA065)</t>
  </si>
  <si>
    <t>01170064</t>
  </si>
  <si>
    <t>DRG04DM</t>
  </si>
  <si>
    <t>Speed Team GS R20 Pro (DAGDM03)+NX Jr 10 B73 wht icon(FCFA070)</t>
  </si>
  <si>
    <t>01170065</t>
  </si>
  <si>
    <t>DRG05DM</t>
  </si>
  <si>
    <t>Speed Team GS R20 Pro (DAGDM03)+NX Jr 7 B73 wht icon(FCFA072)</t>
  </si>
  <si>
    <t>01170066</t>
  </si>
  <si>
    <t>DRG06DM</t>
  </si>
  <si>
    <t>Speed Team GS Open (DAGDM04)+NX Jr 7 Lifter B73 wht icon(FCFA071)</t>
  </si>
  <si>
    <t>01170067</t>
  </si>
  <si>
    <t>DRF01AV</t>
  </si>
  <si>
    <t>Speed Team Pro Open (DAFAV01)+NX Jr 7 Lifter B73 wht icon(FCFA071)</t>
  </si>
  <si>
    <t>01170068</t>
  </si>
  <si>
    <t>DRG03BB</t>
  </si>
  <si>
    <t>Team Comp Xpress (DAGBB03)+Xpress Jr 7 B83 bk/wht(FCFD031)</t>
  </si>
  <si>
    <t>01170069</t>
  </si>
  <si>
    <t>DRG04BB</t>
  </si>
  <si>
    <t>Team Comp Kid-X (DAGBB04)+Kid-X 4 B76 bk/wht(FCFK002)</t>
  </si>
  <si>
    <t>Samostatné lyže - RACE</t>
  </si>
  <si>
    <t>01170201</t>
  </si>
  <si>
    <t>DAGAE01</t>
  </si>
  <si>
    <t>Speed WC Fis SL R21 WC</t>
  </si>
  <si>
    <t>ES</t>
  </si>
  <si>
    <t>01170202</t>
  </si>
  <si>
    <t>DAGAE02</t>
  </si>
  <si>
    <t>Speed WC Fis SL R21 Racing</t>
  </si>
  <si>
    <t>01170203</t>
  </si>
  <si>
    <t>DAGDL02</t>
  </si>
  <si>
    <t>Speed WC Fis GS Factory R21WC</t>
  </si>
  <si>
    <t>01170204</t>
  </si>
  <si>
    <t>DAGDL04</t>
  </si>
  <si>
    <t>Speed WC Fis GS R21WC</t>
  </si>
  <si>
    <t>01170205</t>
  </si>
  <si>
    <t>DAGDL03</t>
  </si>
  <si>
    <t>01170206</t>
  </si>
  <si>
    <t>DAGDM01</t>
  </si>
  <si>
    <t>Speed WC Fis GS R21 Racing</t>
  </si>
  <si>
    <t>01170207</t>
  </si>
  <si>
    <t>DAFDB01</t>
  </si>
  <si>
    <t>Speed WC Master R21 WC</t>
  </si>
  <si>
    <t>Samostatné lyže - JUNIOR</t>
  </si>
  <si>
    <t>01170225</t>
  </si>
  <si>
    <t>DAGAF01</t>
  </si>
  <si>
    <t>Speed Team SL R20 Pro</t>
  </si>
  <si>
    <t>01170226</t>
  </si>
  <si>
    <t>DAGDM02</t>
  </si>
  <si>
    <t>Speed Team GS R21 Racing</t>
  </si>
  <si>
    <t>01170227</t>
  </si>
  <si>
    <t>DAGDM03</t>
  </si>
  <si>
    <t>Speed Team GS R20 Pro</t>
  </si>
  <si>
    <t>01170228</t>
  </si>
  <si>
    <t>DAGDM04</t>
  </si>
  <si>
    <t>Speed Team GS Open</t>
  </si>
  <si>
    <t>01170229</t>
  </si>
  <si>
    <t>DAFAV01</t>
  </si>
  <si>
    <t>Speed Team Pro Open</t>
  </si>
  <si>
    <t>Samostatné vázání - RACE</t>
  </si>
  <si>
    <t>0TU</t>
  </si>
  <si>
    <t>02170001</t>
  </si>
  <si>
    <t>FCFA020</t>
  </si>
  <si>
    <t>PX 18 WC Rockerflex w.icon</t>
  </si>
  <si>
    <t>02170002</t>
  </si>
  <si>
    <t>FCFA080</t>
  </si>
  <si>
    <t>PX 18 WC Rockerflex Mondr.ltd</t>
  </si>
  <si>
    <t>02170003</t>
  </si>
  <si>
    <t>FCFA081</t>
  </si>
  <si>
    <t>SPX 15 Rockerflex Mondr.ltd</t>
  </si>
  <si>
    <t>02170004</t>
  </si>
  <si>
    <t>FCFA022</t>
  </si>
  <si>
    <t>SPX 15 Rockerflex white icon</t>
  </si>
  <si>
    <t>02170005</t>
  </si>
  <si>
    <t>FCFA023</t>
  </si>
  <si>
    <t>SPX 14 Rockerace white icon</t>
  </si>
  <si>
    <t>02170006</t>
  </si>
  <si>
    <t>FCFA024</t>
  </si>
  <si>
    <t>SPX 12 Rockerflex white icon</t>
  </si>
  <si>
    <t>02170007</t>
  </si>
  <si>
    <t>FCGA001</t>
  </si>
  <si>
    <t>SPX 12 Rockerflex Mondrian ltd</t>
  </si>
  <si>
    <t>Samostatné vázání - Junior</t>
  </si>
  <si>
    <t>02170054</t>
  </si>
  <si>
    <t>FCFA065</t>
  </si>
  <si>
    <t>SPX 10 B73 white icon</t>
  </si>
  <si>
    <t>02170055</t>
  </si>
  <si>
    <t>FCGA002</t>
  </si>
  <si>
    <t>SPX 10 B73 Mondrian ltd</t>
  </si>
  <si>
    <t>02170057</t>
  </si>
  <si>
    <t>FCFA070</t>
  </si>
  <si>
    <t>NX JR 10 B73 white icon</t>
  </si>
  <si>
    <t>02170058</t>
  </si>
  <si>
    <t>FCFA071</t>
  </si>
  <si>
    <t>NX JR 7 Lifter B73 white icon</t>
  </si>
  <si>
    <t>02170059</t>
  </si>
  <si>
    <t>FCFA072</t>
  </si>
  <si>
    <t>NX JR 7 B73 white icon</t>
  </si>
  <si>
    <t>LANGE RACE</t>
  </si>
  <si>
    <t>do 8. místa</t>
  </si>
  <si>
    <t>07170001</t>
  </si>
  <si>
    <t>LBG9240</t>
  </si>
  <si>
    <t>World Cup RP ZC power blue</t>
  </si>
  <si>
    <t>IT</t>
  </si>
  <si>
    <t>07170002</t>
  </si>
  <si>
    <t>LBG9250</t>
  </si>
  <si>
    <t>World Cup RP ZB power blue</t>
  </si>
  <si>
    <t>07170003</t>
  </si>
  <si>
    <t>LBG9260</t>
  </si>
  <si>
    <t>World Cup RP ZA power blue</t>
  </si>
  <si>
    <t>07170004</t>
  </si>
  <si>
    <t>LBG9280</t>
  </si>
  <si>
    <t>World Cup RP ZJ+ power blue</t>
  </si>
  <si>
    <t>07170005</t>
  </si>
  <si>
    <t>LBG9290</t>
  </si>
  <si>
    <t>World Cup RP ZA+ power blue</t>
  </si>
  <si>
    <t>07170006</t>
  </si>
  <si>
    <t>LBG1030</t>
  </si>
  <si>
    <t>RS 130 power blue</t>
  </si>
  <si>
    <t>07170007</t>
  </si>
  <si>
    <t>LBG1050</t>
  </si>
  <si>
    <t>RS 130 Wide power blue</t>
  </si>
  <si>
    <t>07170008</t>
  </si>
  <si>
    <t>LBG1070</t>
  </si>
  <si>
    <t>RS 120 power blue</t>
  </si>
  <si>
    <t>07170009</t>
  </si>
  <si>
    <t>LBG1100</t>
  </si>
  <si>
    <t>RS 100 power blue</t>
  </si>
  <si>
    <t>JUNIOR</t>
  </si>
  <si>
    <t>07170059</t>
  </si>
  <si>
    <t>LBG1210</t>
  </si>
  <si>
    <t>RS 120 S.C. power blue</t>
  </si>
  <si>
    <t>07170060</t>
  </si>
  <si>
    <t>LBG1310</t>
  </si>
  <si>
    <t>RS 110 S.C. power blue</t>
  </si>
  <si>
    <t>07170061</t>
  </si>
  <si>
    <t>LBG1500</t>
  </si>
  <si>
    <t>RS 100 S.C. Wide power blue</t>
  </si>
  <si>
    <t>07170062</t>
  </si>
  <si>
    <t>LBG5010</t>
  </si>
  <si>
    <t>RS 90 S.C. power blue</t>
  </si>
  <si>
    <t>07170063</t>
  </si>
  <si>
    <t>LBG5030</t>
  </si>
  <si>
    <t>RS 70 S.C. power blue</t>
  </si>
  <si>
    <t>07170066</t>
  </si>
  <si>
    <t>LBG5120</t>
  </si>
  <si>
    <t>RSJ 65</t>
  </si>
  <si>
    <t>RO</t>
  </si>
  <si>
    <t>07170067</t>
  </si>
  <si>
    <t>LBG5140</t>
  </si>
  <si>
    <t>RSJ 60 power blue</t>
  </si>
  <si>
    <t>07170068</t>
  </si>
  <si>
    <t>LBG5160</t>
  </si>
  <si>
    <t>RSJ 60 black</t>
  </si>
  <si>
    <t>Objednávka - DYNASTAR, KERMA, LANGE - Lyžařské hole, chrániče, vaky a batohy - ZIMA 2017-18</t>
  </si>
  <si>
    <t>termín předání objednávky do 1.3. 2017</t>
  </si>
  <si>
    <t xml:space="preserve">MOC s DPH - 37% </t>
  </si>
  <si>
    <r>
      <t>HOLE</t>
    </r>
    <r>
      <rPr>
        <b/>
        <sz val="10"/>
        <color indexed="9"/>
        <rFont val="Tahoma"/>
        <family val="2"/>
        <charset val="238"/>
      </rPr>
      <t xml:space="preserve"> - RACE</t>
    </r>
  </si>
  <si>
    <t>Cena oddíl</t>
  </si>
  <si>
    <t>01170601</t>
  </si>
  <si>
    <t>DDF1000</t>
  </si>
  <si>
    <t>Speed Alu-Aramide</t>
  </si>
  <si>
    <t>CN</t>
  </si>
  <si>
    <t>01170602</t>
  </si>
  <si>
    <t>DDF1020</t>
  </si>
  <si>
    <t>Speed GS-SG Sr</t>
  </si>
  <si>
    <t>01170603</t>
  </si>
  <si>
    <t>DDF1030</t>
  </si>
  <si>
    <t>Speed SL Sr</t>
  </si>
  <si>
    <t>01170604</t>
  </si>
  <si>
    <t>DDF1040</t>
  </si>
  <si>
    <t>Speed</t>
  </si>
  <si>
    <t>070</t>
  </si>
  <si>
    <t>075</t>
  </si>
  <si>
    <t>080</t>
  </si>
  <si>
    <t>085</t>
  </si>
  <si>
    <t>090</t>
  </si>
  <si>
    <t>095</t>
  </si>
  <si>
    <t>01170623</t>
  </si>
  <si>
    <t>DDF6000</t>
  </si>
  <si>
    <t>Speed GS-SG Jr</t>
  </si>
  <si>
    <t>01170624</t>
  </si>
  <si>
    <t>DDF6010</t>
  </si>
  <si>
    <t>Speed SL Jr</t>
  </si>
  <si>
    <t>01170625</t>
  </si>
  <si>
    <t>DDF6020</t>
  </si>
  <si>
    <t>Speed Team</t>
  </si>
  <si>
    <t>01170627</t>
  </si>
  <si>
    <t>DDG6010</t>
  </si>
  <si>
    <t>Legend Team</t>
  </si>
  <si>
    <t>01170628</t>
  </si>
  <si>
    <t>DDG6020</t>
  </si>
  <si>
    <t>Vector Team</t>
  </si>
  <si>
    <t>01170629</t>
  </si>
  <si>
    <t>DDF6050</t>
  </si>
  <si>
    <t>Salsa Team</t>
  </si>
  <si>
    <t>CHRÁNIČE</t>
  </si>
  <si>
    <t>01170850</t>
  </si>
  <si>
    <t>LKFP100</t>
  </si>
  <si>
    <t>Tibia Protection</t>
  </si>
  <si>
    <t>01170851</t>
  </si>
  <si>
    <t>LKFP101</t>
  </si>
  <si>
    <t>Tibia Protection Jr</t>
  </si>
  <si>
    <t>01170852</t>
  </si>
  <si>
    <t>DKFP100</t>
  </si>
  <si>
    <t>Integral Hand Protection</t>
  </si>
  <si>
    <t>M</t>
  </si>
  <si>
    <t>L</t>
  </si>
  <si>
    <t>01170853</t>
  </si>
  <si>
    <t>LKDP102</t>
  </si>
  <si>
    <t>Boot Protector</t>
  </si>
  <si>
    <r>
      <t>OBALY NA LYŽE, BOTY, BATOHY</t>
    </r>
    <r>
      <rPr>
        <b/>
        <sz val="10"/>
        <color indexed="10"/>
        <rFont val="Tahoma"/>
        <family val="2"/>
        <charset val="238"/>
      </rPr>
      <t xml:space="preserve"> </t>
    </r>
    <r>
      <rPr>
        <b/>
        <sz val="10"/>
        <color indexed="9"/>
        <rFont val="Tahoma"/>
        <family val="2"/>
        <charset val="238"/>
      </rPr>
      <t>- RACE</t>
    </r>
  </si>
  <si>
    <t>01170860</t>
  </si>
  <si>
    <t>DKFB100</t>
  </si>
  <si>
    <t>Speed Cargo Bag</t>
  </si>
  <si>
    <t>01170861</t>
  </si>
  <si>
    <t>DKFB101</t>
  </si>
  <si>
    <t>Speed Duffel 50L</t>
  </si>
  <si>
    <t>01170862</t>
  </si>
  <si>
    <t>DKFB102</t>
  </si>
  <si>
    <t>Speed Cabin Bag</t>
  </si>
  <si>
    <t>01170863</t>
  </si>
  <si>
    <t>DKFB103</t>
  </si>
  <si>
    <t>Speed 2/3 Pair Wheel Bag 210cm</t>
  </si>
  <si>
    <t>01170864</t>
  </si>
  <si>
    <t>DKFB104</t>
  </si>
  <si>
    <t>Speed 2 Pairs 195 cm</t>
  </si>
  <si>
    <t>01170865</t>
  </si>
  <si>
    <t>LKFB100</t>
  </si>
  <si>
    <t>Heated Bag</t>
  </si>
  <si>
    <t>01170866</t>
  </si>
  <si>
    <t>LKFB102</t>
  </si>
  <si>
    <t>Racer Bag</t>
  </si>
  <si>
    <t>01170867</t>
  </si>
  <si>
    <t>LKFB103</t>
  </si>
  <si>
    <t>Starting Bag</t>
  </si>
  <si>
    <t>01170868</t>
  </si>
  <si>
    <t>LKFB104</t>
  </si>
  <si>
    <t>Lange Packpack Seat</t>
  </si>
  <si>
    <t>01170869</t>
  </si>
  <si>
    <t>LKFB105</t>
  </si>
  <si>
    <t>Lange Pro</t>
  </si>
  <si>
    <t>01170870</t>
  </si>
  <si>
    <t>LKFB106</t>
  </si>
  <si>
    <t>Lange Pro Boot Bag</t>
  </si>
  <si>
    <t>01170871</t>
  </si>
  <si>
    <t>LKFB107</t>
  </si>
  <si>
    <t>Lange Packpack</t>
  </si>
  <si>
    <t>Objednávka - DYNASTAR - Race textil - ZIMA 2017-18</t>
  </si>
  <si>
    <t>termín předání objednávky do 12.2. 2017</t>
  </si>
  <si>
    <t xml:space="preserve">MOC s DPH - 25% </t>
  </si>
  <si>
    <t>TEXTIL RACE</t>
  </si>
  <si>
    <t>XS</t>
  </si>
  <si>
    <t>S</t>
  </si>
  <si>
    <t>XL</t>
  </si>
  <si>
    <t>XXL</t>
  </si>
  <si>
    <t>01170900</t>
  </si>
  <si>
    <t>DLFS01A</t>
  </si>
  <si>
    <t>Giant Suit Adult</t>
  </si>
  <si>
    <t>01170901</t>
  </si>
  <si>
    <t>DLFS02A</t>
  </si>
  <si>
    <t>Slalom Short Adult</t>
  </si>
  <si>
    <t>01170902</t>
  </si>
  <si>
    <t>DLFS03A</t>
  </si>
  <si>
    <t>Slalom Jacket Adult</t>
  </si>
  <si>
    <t>01170903</t>
  </si>
  <si>
    <t>DLFS05A</t>
  </si>
  <si>
    <t>Longshell Factory</t>
  </si>
  <si>
    <t>01170904</t>
  </si>
  <si>
    <t>DLFS01J</t>
  </si>
  <si>
    <t>Giant Suit Junior</t>
  </si>
  <si>
    <t>XXS</t>
  </si>
  <si>
    <t>01170905</t>
  </si>
  <si>
    <t>DLFS02J</t>
  </si>
  <si>
    <t>Slalom Short Junior</t>
  </si>
  <si>
    <t>01170906</t>
  </si>
  <si>
    <t>DLFS03J</t>
  </si>
  <si>
    <t>Slalom Jacket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</si>
</sst>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_-* #,##0_-;\-* #,##0_-;_-* \-_-;_-@_-"/>
    <numFmt numFmtId="166" formatCode="_-* #,##0.00\ _F_-;\-* #,##0.00\ _F_-;_-* \-??\ _F_-;_-@_-"/>
    <numFmt numFmtId="167" formatCode="#,##0;\-#,##0"/>
    <numFmt numFmtId="168" formatCode="_-&quot;L. &quot;* #,##0_-;&quot;-L. &quot;* #,##0_-;_-&quot;L. &quot;* \-_-;_-@_-"/>
  </numFmts>
  <fonts count="42"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7"/>
      <name val="Small Fonts"/>
      <family val="2"/>
      <charset val="238"/>
    </font>
    <font>
      <sz val="12"/>
      <name val="Arial MT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Arial"/>
      <family val="2"/>
      <charset val="238"/>
    </font>
    <font>
      <b/>
      <sz val="14"/>
      <color indexed="18"/>
      <name val="Tahoma"/>
      <family val="2"/>
      <charset val="238"/>
    </font>
    <font>
      <b/>
      <sz val="10"/>
      <color indexed="13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ahoma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48"/>
        <b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3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32" fillId="21" borderId="3" applyNumberFormat="0" applyAlignment="0" applyProtection="0"/>
    <xf numFmtId="0" fontId="8" fillId="7" borderId="1" applyNumberFormat="0" applyAlignment="0" applyProtection="0"/>
    <xf numFmtId="164" fontId="32" fillId="0" borderId="0" applyFill="0" applyBorder="0" applyAlignment="0" applyProtection="0"/>
    <xf numFmtId="0" fontId="7" fillId="3" borderId="0" applyNumberFormat="0" applyBorder="0" applyAlignment="0" applyProtection="0"/>
    <xf numFmtId="165" fontId="32" fillId="0" borderId="0" applyFill="0" applyBorder="0" applyAlignment="0" applyProtection="0"/>
    <xf numFmtId="166" fontId="32" fillId="0" borderId="0" applyFill="0" applyBorder="0" applyAlignment="0" applyProtection="0"/>
    <xf numFmtId="0" fontId="13" fillId="23" borderId="0" applyNumberFormat="0" applyBorder="0" applyAlignment="0" applyProtection="0"/>
    <xf numFmtId="167" fontId="14" fillId="0" borderId="0"/>
    <xf numFmtId="0" fontId="1" fillId="0" borderId="0"/>
    <xf numFmtId="0" fontId="15" fillId="0" borderId="0"/>
    <xf numFmtId="0" fontId="32" fillId="0" borderId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168" fontId="32" fillId="0" borderId="0" applyFill="0" applyBorder="0" applyAlignment="0" applyProtection="0"/>
    <xf numFmtId="0" fontId="9" fillId="22" borderId="4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141">
    <xf numFmtId="0" fontId="0" fillId="0" borderId="0" xfId="0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49" fontId="23" fillId="0" borderId="0" xfId="0" applyNumberFormat="1" applyFont="1"/>
    <xf numFmtId="49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Fill="1"/>
    <xf numFmtId="0" fontId="20" fillId="0" borderId="9" xfId="0" applyNumberFormat="1" applyFont="1" applyFill="1" applyBorder="1" applyAlignment="1" applyProtection="1">
      <alignment horizontal="center"/>
    </xf>
    <xf numFmtId="0" fontId="20" fillId="24" borderId="9" xfId="0" applyNumberFormat="1" applyFont="1" applyFill="1" applyBorder="1" applyAlignment="1">
      <alignment horizontal="center"/>
    </xf>
    <xf numFmtId="0" fontId="20" fillId="0" borderId="0" xfId="0" applyFont="1" applyFill="1"/>
    <xf numFmtId="0" fontId="26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/>
    <xf numFmtId="0" fontId="20" fillId="0" borderId="0" xfId="0" applyNumberFormat="1" applyFont="1"/>
    <xf numFmtId="0" fontId="22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/>
    </xf>
    <xf numFmtId="49" fontId="26" fillId="0" borderId="0" xfId="38" applyNumberFormat="1" applyFont="1" applyFill="1" applyBorder="1" applyAlignment="1" applyProtection="1">
      <alignment horizontal="center" vertical="center"/>
      <protection locked="0"/>
    </xf>
    <xf numFmtId="49" fontId="20" fillId="0" borderId="0" xfId="38" applyNumberFormat="1" applyFont="1" applyFill="1" applyBorder="1" applyAlignment="1" applyProtection="1">
      <alignment horizontal="center" vertical="center"/>
      <protection locked="0"/>
    </xf>
    <xf numFmtId="0" fontId="26" fillId="0" borderId="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/>
    <xf numFmtId="49" fontId="26" fillId="16" borderId="11" xfId="40" applyNumberFormat="1" applyFont="1" applyFill="1" applyBorder="1" applyAlignment="1" applyProtection="1">
      <alignment horizontal="center" vertical="center" wrapText="1"/>
    </xf>
    <xf numFmtId="0" fontId="26" fillId="16" borderId="11" xfId="40" applyFont="1" applyFill="1" applyBorder="1" applyAlignment="1" applyProtection="1">
      <alignment horizontal="center" vertical="center" wrapText="1"/>
    </xf>
    <xf numFmtId="1" fontId="30" fillId="16" borderId="11" xfId="0" applyNumberFormat="1" applyFont="1" applyFill="1" applyBorder="1" applyAlignment="1" applyProtection="1">
      <alignment horizontal="center" vertical="center"/>
    </xf>
    <xf numFmtId="0" fontId="26" fillId="16" borderId="11" xfId="40" applyFont="1" applyFill="1" applyBorder="1" applyAlignment="1" applyProtection="1">
      <alignment horizontal="center" vertical="center"/>
    </xf>
    <xf numFmtId="0" fontId="26" fillId="16" borderId="11" xfId="0" applyFont="1" applyFill="1" applyBorder="1" applyAlignment="1">
      <alignment horizontal="center" vertical="center" wrapText="1"/>
    </xf>
    <xf numFmtId="0" fontId="26" fillId="16" borderId="11" xfId="38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/>
    <xf numFmtId="0" fontId="22" fillId="0" borderId="11" xfId="0" applyFont="1" applyBorder="1" applyAlignment="1">
      <alignment horizontal="center"/>
    </xf>
    <xf numFmtId="3" fontId="20" fillId="0" borderId="11" xfId="0" applyNumberFormat="1" applyFont="1" applyBorder="1"/>
    <xf numFmtId="0" fontId="20" fillId="0" borderId="11" xfId="0" applyNumberFormat="1" applyFont="1" applyFill="1" applyBorder="1" applyAlignment="1" applyProtection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24" borderId="11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2" fillId="0" borderId="0" xfId="0" applyFont="1"/>
    <xf numFmtId="49" fontId="26" fillId="16" borderId="12" xfId="40" applyNumberFormat="1" applyFont="1" applyFill="1" applyBorder="1" applyAlignment="1" applyProtection="1">
      <alignment horizontal="center" vertical="center" wrapText="1"/>
    </xf>
    <xf numFmtId="0" fontId="26" fillId="16" borderId="12" xfId="40" applyFont="1" applyFill="1" applyBorder="1" applyAlignment="1" applyProtection="1">
      <alignment horizontal="center" vertical="center" wrapText="1"/>
    </xf>
    <xf numFmtId="1" fontId="30" fillId="16" borderId="12" xfId="0" applyNumberFormat="1" applyFont="1" applyFill="1" applyBorder="1" applyAlignment="1" applyProtection="1">
      <alignment horizontal="center" vertical="center"/>
    </xf>
    <xf numFmtId="0" fontId="26" fillId="16" borderId="12" xfId="40" applyFont="1" applyFill="1" applyBorder="1" applyAlignment="1" applyProtection="1">
      <alignment horizontal="center" vertical="center"/>
    </xf>
    <xf numFmtId="0" fontId="26" fillId="16" borderId="12" xfId="0" applyFont="1" applyFill="1" applyBorder="1" applyAlignment="1">
      <alignment horizontal="center" vertical="center" wrapText="1"/>
    </xf>
    <xf numFmtId="0" fontId="26" fillId="16" borderId="12" xfId="38" applyNumberFormat="1" applyFont="1" applyFill="1" applyBorder="1" applyAlignment="1" applyProtection="1">
      <alignment horizontal="center" vertical="center"/>
      <protection locked="0"/>
    </xf>
    <xf numFmtId="49" fontId="26" fillId="16" borderId="11" xfId="38" applyNumberFormat="1" applyFont="1" applyFill="1" applyBorder="1" applyAlignment="1" applyProtection="1">
      <alignment horizontal="center" vertical="center"/>
      <protection locked="0"/>
    </xf>
    <xf numFmtId="0" fontId="30" fillId="16" borderId="11" xfId="0" applyFont="1" applyFill="1" applyBorder="1" applyAlignment="1" applyProtection="1">
      <alignment horizontal="center" vertical="center"/>
    </xf>
    <xf numFmtId="0" fontId="20" fillId="0" borderId="13" xfId="0" applyFont="1" applyBorder="1"/>
    <xf numFmtId="0" fontId="22" fillId="0" borderId="13" xfId="0" applyFont="1" applyBorder="1" applyAlignment="1">
      <alignment horizontal="center"/>
    </xf>
    <xf numFmtId="0" fontId="20" fillId="24" borderId="14" xfId="0" applyNumberFormat="1" applyFont="1" applyFill="1" applyBorder="1" applyAlignment="1">
      <alignment horizontal="center"/>
    </xf>
    <xf numFmtId="0" fontId="26" fillId="16" borderId="11" xfId="0" applyFont="1" applyFill="1" applyBorder="1" applyAlignment="1" applyProtection="1">
      <alignment horizontal="center" vertical="center"/>
    </xf>
    <xf numFmtId="3" fontId="20" fillId="0" borderId="13" xfId="0" applyNumberFormat="1" applyFont="1" applyBorder="1"/>
    <xf numFmtId="0" fontId="20" fillId="0" borderId="13" xfId="0" applyNumberFormat="1" applyFont="1" applyBorder="1" applyAlignment="1">
      <alignment horizontal="center"/>
    </xf>
    <xf numFmtId="49" fontId="26" fillId="25" borderId="11" xfId="40" applyNumberFormat="1" applyFont="1" applyFill="1" applyBorder="1" applyAlignment="1" applyProtection="1">
      <alignment horizontal="center" vertical="center" wrapText="1"/>
    </xf>
    <xf numFmtId="0" fontId="26" fillId="25" borderId="11" xfId="40" applyFont="1" applyFill="1" applyBorder="1" applyAlignment="1" applyProtection="1">
      <alignment horizontal="center" vertical="center" wrapText="1"/>
    </xf>
    <xf numFmtId="0" fontId="26" fillId="25" borderId="11" xfId="40" applyFont="1" applyFill="1" applyBorder="1" applyAlignment="1" applyProtection="1">
      <alignment horizontal="center" vertical="center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1" xfId="39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Border="1"/>
    <xf numFmtId="49" fontId="20" fillId="0" borderId="13" xfId="0" applyNumberFormat="1" applyFont="1" applyBorder="1"/>
    <xf numFmtId="0" fontId="32" fillId="0" borderId="0" xfId="0" applyFont="1" applyFill="1"/>
    <xf numFmtId="49" fontId="20" fillId="0" borderId="11" xfId="2" applyNumberFormat="1" applyFont="1" applyBorder="1"/>
    <xf numFmtId="0" fontId="22" fillId="0" borderId="11" xfId="0" applyFont="1" applyBorder="1" applyAlignment="1" applyProtection="1">
      <alignment horizontal="center"/>
    </xf>
    <xf numFmtId="3" fontId="20" fillId="0" borderId="11" xfId="0" applyNumberFormat="1" applyFont="1" applyBorder="1" applyProtection="1"/>
    <xf numFmtId="49" fontId="23" fillId="26" borderId="11" xfId="0" applyNumberFormat="1" applyFont="1" applyFill="1" applyBorder="1" applyAlignment="1" applyProtection="1">
      <alignment horizontal="center" vertical="center" wrapText="1"/>
    </xf>
    <xf numFmtId="49" fontId="23" fillId="27" borderId="11" xfId="40" applyNumberFormat="1" applyFont="1" applyFill="1" applyBorder="1" applyAlignment="1" applyProtection="1">
      <alignment horizontal="center" vertical="center" wrapText="1"/>
    </xf>
    <xf numFmtId="0" fontId="23" fillId="27" borderId="11" xfId="40" applyFont="1" applyFill="1" applyBorder="1" applyAlignment="1" applyProtection="1">
      <alignment horizontal="center" vertical="center" wrapText="1"/>
    </xf>
    <xf numFmtId="0" fontId="23" fillId="27" borderId="11" xfId="40" applyFont="1" applyFill="1" applyBorder="1" applyAlignment="1" applyProtection="1">
      <alignment horizontal="center" vertical="center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1" xfId="38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3" fillId="27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49" fontId="23" fillId="26" borderId="11" xfId="40" applyNumberFormat="1" applyFont="1" applyFill="1" applyBorder="1" applyAlignment="1" applyProtection="1">
      <alignment horizontal="center" vertical="center" wrapText="1"/>
    </xf>
    <xf numFmtId="0" fontId="23" fillId="26" borderId="11" xfId="40" applyFont="1" applyFill="1" applyBorder="1" applyAlignment="1" applyProtection="1">
      <alignment horizontal="center" vertical="center" wrapText="1"/>
    </xf>
    <xf numFmtId="0" fontId="23" fillId="26" borderId="11" xfId="40" applyFont="1" applyFill="1" applyBorder="1" applyAlignment="1" applyProtection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49" fontId="23" fillId="27" borderId="12" xfId="40" applyNumberFormat="1" applyFont="1" applyFill="1" applyBorder="1" applyAlignment="1" applyProtection="1">
      <alignment horizontal="center" vertical="center" wrapText="1"/>
    </xf>
    <xf numFmtId="0" fontId="23" fillId="27" borderId="12" xfId="40" applyFont="1" applyFill="1" applyBorder="1" applyAlignment="1" applyProtection="1">
      <alignment horizontal="center" vertical="center" wrapText="1"/>
    </xf>
    <xf numFmtId="0" fontId="23" fillId="27" borderId="12" xfId="40" applyFont="1" applyFill="1" applyBorder="1" applyAlignment="1" applyProtection="1">
      <alignment horizontal="center" vertical="center"/>
    </xf>
    <xf numFmtId="0" fontId="23" fillId="27" borderId="12" xfId="0" applyFont="1" applyFill="1" applyBorder="1" applyAlignment="1">
      <alignment horizontal="center" vertical="center" wrapText="1"/>
    </xf>
    <xf numFmtId="0" fontId="23" fillId="27" borderId="12" xfId="38" applyNumberFormat="1" applyFont="1" applyFill="1" applyBorder="1" applyAlignment="1" applyProtection="1">
      <alignment horizontal="center" vertical="center"/>
      <protection locked="0"/>
    </xf>
    <xf numFmtId="0" fontId="20" fillId="28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/>
    <xf numFmtId="49" fontId="26" fillId="16" borderId="12" xfId="38" applyNumberFormat="1" applyFont="1" applyFill="1" applyBorder="1" applyAlignment="1" applyProtection="1">
      <alignment horizontal="center" vertical="center"/>
      <protection locked="0"/>
    </xf>
    <xf numFmtId="3" fontId="27" fillId="0" borderId="11" xfId="0" applyNumberFormat="1" applyFont="1" applyBorder="1" applyAlignment="1"/>
    <xf numFmtId="3" fontId="27" fillId="0" borderId="11" xfId="0" applyNumberFormat="1" applyFont="1" applyBorder="1"/>
    <xf numFmtId="0" fontId="23" fillId="27" borderId="15" xfId="0" applyFont="1" applyFill="1" applyBorder="1" applyAlignment="1">
      <alignment horizontal="center" vertical="center" wrapText="1"/>
    </xf>
    <xf numFmtId="3" fontId="20" fillId="0" borderId="16" xfId="40" applyNumberFormat="1" applyFont="1" applyFill="1" applyBorder="1" applyAlignment="1" applyProtection="1">
      <alignment horizontal="center"/>
    </xf>
    <xf numFmtId="0" fontId="23" fillId="26" borderId="15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8" fillId="0" borderId="0" xfId="0" applyFont="1" applyProtection="1"/>
    <xf numFmtId="49" fontId="35" fillId="0" borderId="0" xfId="0" applyNumberFormat="1" applyFont="1" applyProtection="1">
      <protection locked="0"/>
    </xf>
    <xf numFmtId="0" fontId="36" fillId="29" borderId="11" xfId="0" applyFont="1" applyFill="1" applyBorder="1" applyProtection="1">
      <protection locked="0"/>
    </xf>
    <xf numFmtId="0" fontId="37" fillId="0" borderId="0" xfId="0" applyFont="1" applyProtection="1"/>
    <xf numFmtId="49" fontId="38" fillId="0" borderId="0" xfId="0" applyNumberFormat="1" applyFont="1" applyProtection="1"/>
    <xf numFmtId="0" fontId="32" fillId="29" borderId="11" xfId="0" applyFont="1" applyFill="1" applyBorder="1" applyProtection="1">
      <protection locked="0"/>
    </xf>
    <xf numFmtId="0" fontId="39" fillId="0" borderId="0" xfId="0" applyFont="1" applyProtection="1"/>
    <xf numFmtId="49" fontId="35" fillId="0" borderId="0" xfId="0" applyNumberFormat="1" applyFont="1" applyAlignment="1" applyProtection="1"/>
    <xf numFmtId="49" fontId="35" fillId="29" borderId="11" xfId="0" applyNumberFormat="1" applyFont="1" applyFill="1" applyBorder="1" applyAlignment="1" applyProtection="1">
      <protection locked="0"/>
    </xf>
    <xf numFmtId="49" fontId="38" fillId="0" borderId="0" xfId="0" applyNumberFormat="1" applyFont="1" applyAlignment="1" applyProtection="1"/>
    <xf numFmtId="49" fontId="38" fillId="29" borderId="11" xfId="0" applyNumberFormat="1" applyFont="1" applyFill="1" applyBorder="1" applyAlignment="1" applyProtection="1">
      <protection locked="0"/>
    </xf>
    <xf numFmtId="49" fontId="38" fillId="0" borderId="0" xfId="0" applyNumberFormat="1" applyFont="1" applyAlignment="1" applyProtection="1">
      <alignment horizontal="center"/>
    </xf>
    <xf numFmtId="49" fontId="38" fillId="29" borderId="1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36" fillId="29" borderId="11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0" applyFont="1" applyProtection="1"/>
    <xf numFmtId="0" fontId="40" fillId="29" borderId="11" xfId="0" applyFont="1" applyFill="1" applyBorder="1" applyProtection="1">
      <protection locked="0"/>
    </xf>
    <xf numFmtId="49" fontId="35" fillId="0" borderId="0" xfId="0" applyNumberFormat="1" applyFont="1" applyProtection="1"/>
    <xf numFmtId="0" fontId="32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49" fontId="35" fillId="0" borderId="11" xfId="0" applyNumberFormat="1" applyFont="1" applyFill="1" applyBorder="1" applyProtection="1">
      <protection locked="0"/>
    </xf>
    <xf numFmtId="49" fontId="32" fillId="0" borderId="0" xfId="0" applyNumberFormat="1" applyFont="1" applyProtection="1">
      <protection locked="0"/>
    </xf>
    <xf numFmtId="49" fontId="28" fillId="0" borderId="0" xfId="0" applyNumberFormat="1" applyFont="1" applyProtection="1"/>
    <xf numFmtId="49" fontId="32" fillId="0" borderId="0" xfId="0" applyNumberFormat="1" applyFont="1" applyAlignment="1" applyProtection="1">
      <alignment horizontal="center"/>
      <protection locked="0"/>
    </xf>
    <xf numFmtId="49" fontId="39" fillId="0" borderId="0" xfId="0" applyNumberFormat="1" applyFont="1" applyProtection="1"/>
    <xf numFmtId="49" fontId="32" fillId="29" borderId="11" xfId="0" applyNumberFormat="1" applyFont="1" applyFill="1" applyBorder="1" applyProtection="1">
      <protection locked="0"/>
    </xf>
    <xf numFmtId="0" fontId="26" fillId="25" borderId="15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/>
    </xf>
    <xf numFmtId="0" fontId="26" fillId="16" borderId="15" xfId="0" applyFont="1" applyFill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/>
    </xf>
    <xf numFmtId="0" fontId="26" fillId="16" borderId="17" xfId="0" applyFont="1" applyFill="1" applyBorder="1" applyAlignment="1">
      <alignment horizontal="center" vertical="center" wrapText="1"/>
    </xf>
    <xf numFmtId="0" fontId="41" fillId="0" borderId="0" xfId="0" applyFont="1"/>
    <xf numFmtId="0" fontId="23" fillId="0" borderId="9" xfId="0" applyFont="1" applyBorder="1" applyAlignment="1">
      <alignment horizontal="center"/>
    </xf>
  </cellXfs>
  <cellStyles count="57">
    <cellStyle name="0,0_x000a__x000a_NA_x000a__x000a_" xfId="1" xr:uid="{00000000-0005-0000-0000-000000000000}"/>
    <cellStyle name="0,0_x000a__x000a_NA_x000a__x000a_ 2" xfId="2" xr:uid="{00000000-0005-0000-0000-000001000000}"/>
    <cellStyle name="20 % - Accent1" xfId="3" xr:uid="{00000000-0005-0000-0000-000002000000}"/>
    <cellStyle name="20 % - Accent2" xfId="4" xr:uid="{00000000-0005-0000-0000-000003000000}"/>
    <cellStyle name="20 % - Accent3" xfId="5" xr:uid="{00000000-0005-0000-0000-000004000000}"/>
    <cellStyle name="20 % - Accent4" xfId="6" xr:uid="{00000000-0005-0000-0000-000005000000}"/>
    <cellStyle name="20 % - Accent5" xfId="7" xr:uid="{00000000-0005-0000-0000-000006000000}"/>
    <cellStyle name="20 % - Accent6" xfId="8" xr:uid="{00000000-0005-0000-0000-000007000000}"/>
    <cellStyle name="40 % - Accent1" xfId="9" xr:uid="{00000000-0005-0000-0000-000008000000}"/>
    <cellStyle name="40 % - Accent2" xfId="10" xr:uid="{00000000-0005-0000-0000-000009000000}"/>
    <cellStyle name="40 % - Accent3" xfId="11" xr:uid="{00000000-0005-0000-0000-00000A000000}"/>
    <cellStyle name="40 % - Accent4" xfId="12" xr:uid="{00000000-0005-0000-0000-00000B000000}"/>
    <cellStyle name="40 % - Accent5" xfId="13" xr:uid="{00000000-0005-0000-0000-00000C000000}"/>
    <cellStyle name="40 % - Accent6" xfId="14" xr:uid="{00000000-0005-0000-0000-00000D000000}"/>
    <cellStyle name="60 % - Accent1" xfId="15" xr:uid="{00000000-0005-0000-0000-00000E000000}"/>
    <cellStyle name="60 % - Accent2" xfId="16" xr:uid="{00000000-0005-0000-0000-00000F000000}"/>
    <cellStyle name="60 % - Accent3" xfId="17" xr:uid="{00000000-0005-0000-0000-000010000000}"/>
    <cellStyle name="60 % - Accent4" xfId="18" xr:uid="{00000000-0005-0000-0000-000011000000}"/>
    <cellStyle name="60 % - Accent5" xfId="19" xr:uid="{00000000-0005-0000-0000-000012000000}"/>
    <cellStyle name="60 % - Accent6" xfId="20" xr:uid="{00000000-0005-0000-0000-000013000000}"/>
    <cellStyle name="Accent1" xfId="21" xr:uid="{00000000-0005-0000-0000-000014000000}"/>
    <cellStyle name="Accent2" xfId="22" xr:uid="{00000000-0005-0000-0000-000015000000}"/>
    <cellStyle name="Accent3" xfId="23" xr:uid="{00000000-0005-0000-0000-000016000000}"/>
    <cellStyle name="Accent4" xfId="24" xr:uid="{00000000-0005-0000-0000-000017000000}"/>
    <cellStyle name="Accent5" xfId="25" xr:uid="{00000000-0005-0000-0000-000018000000}"/>
    <cellStyle name="Accent6" xfId="26" xr:uid="{00000000-0005-0000-0000-000019000000}"/>
    <cellStyle name="Avertissement" xfId="27" xr:uid="{00000000-0005-0000-0000-00001A000000}"/>
    <cellStyle name="Calcul" xfId="28" xr:uid="{00000000-0005-0000-0000-00001B000000}"/>
    <cellStyle name="Cellule liée" xfId="29" xr:uid="{00000000-0005-0000-0000-00001C000000}"/>
    <cellStyle name="Commentaire" xfId="30" xr:uid="{00000000-0005-0000-0000-00001D000000}"/>
    <cellStyle name="Entrée" xfId="31" xr:uid="{00000000-0005-0000-0000-00001E000000}"/>
    <cellStyle name="Euro" xfId="32" xr:uid="{00000000-0005-0000-0000-00001F000000}"/>
    <cellStyle name="Insatisfaisant" xfId="33" xr:uid="{00000000-0005-0000-0000-000020000000}"/>
    <cellStyle name="Migliaia (0)_O.F. Rossignol - International Samples 03" xfId="34" xr:uid="{00000000-0005-0000-0000-000021000000}"/>
    <cellStyle name="Milliers_11-12 ALPIN DYNASTAR V1 15-06-10" xfId="35" xr:uid="{00000000-0005-0000-0000-000022000000}"/>
    <cellStyle name="Neutre" xfId="36" xr:uid="{00000000-0005-0000-0000-000023000000}"/>
    <cellStyle name="no dec" xfId="37" xr:uid="{00000000-0005-0000-0000-000024000000}"/>
    <cellStyle name="Normal_KERMA POLES &amp; DYNASTAR TECH ACCESSORIES 10-11 ORDERFORM COUNTRY V6" xfId="38" xr:uid="{00000000-0005-0000-0000-000026000000}"/>
    <cellStyle name="Normal_SNOWBOARD BOARDS ORDER form 0203 put country name here" xfId="39" xr:uid="{00000000-0005-0000-0000-000027000000}"/>
    <cellStyle name="Normální" xfId="0" builtinId="0"/>
    <cellStyle name="normální_List1" xfId="40" xr:uid="{00000000-0005-0000-0000-000028000000}"/>
    <cellStyle name="Satisfaisant" xfId="41" xr:uid="{00000000-0005-0000-0000-000029000000}"/>
    <cellStyle name="Sortie" xfId="42" xr:uid="{00000000-0005-0000-0000-00002A000000}"/>
    <cellStyle name="Texte explicatif" xfId="43" xr:uid="{00000000-0005-0000-0000-00002B000000}"/>
    <cellStyle name="Titre" xfId="44" xr:uid="{00000000-0005-0000-0000-00002C000000}"/>
    <cellStyle name="Titre 1" xfId="45" xr:uid="{00000000-0005-0000-0000-00002D000000}"/>
    <cellStyle name="Titre 2" xfId="46" xr:uid="{00000000-0005-0000-0000-00002E000000}"/>
    <cellStyle name="Titre 3" xfId="47" xr:uid="{00000000-0005-0000-0000-00002F000000}"/>
    <cellStyle name="Titre 4" xfId="48" xr:uid="{00000000-0005-0000-0000-000030000000}"/>
    <cellStyle name="Valuta (0)_O.F. Rossignol - International Samples 03" xfId="49" xr:uid="{00000000-0005-0000-0000-000031000000}"/>
    <cellStyle name="Vérification" xfId="50" xr:uid="{00000000-0005-0000-0000-000032000000}"/>
    <cellStyle name="Zvýraznění 1" xfId="51" xr:uid="{00000000-0005-0000-0000-000033000000}"/>
    <cellStyle name="Zvýraznění 2" xfId="52" xr:uid="{00000000-0005-0000-0000-000034000000}"/>
    <cellStyle name="Zvýraznění 3" xfId="53" xr:uid="{00000000-0005-0000-0000-000035000000}"/>
    <cellStyle name="Zvýraznění 4" xfId="54" xr:uid="{00000000-0005-0000-0000-000036000000}"/>
    <cellStyle name="Zvýraznění 5" xfId="55" xr:uid="{00000000-0005-0000-0000-000037000000}"/>
    <cellStyle name="Zvýraznění 6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74"/>
  <sheetViews>
    <sheetView tabSelected="1" topLeftCell="A91" zoomScale="82" zoomScaleNormal="82" workbookViewId="0" xr3:uid="{AEA406A1-0E4B-5B11-9CD5-51D6E497D94C}">
      <selection activeCell="N96" sqref="N96"/>
    </sheetView>
  </sheetViews>
  <sheetFormatPr defaultRowHeight="12.75"/>
  <cols>
    <col min="1" max="1" width="18.42578125" style="1" customWidth="1"/>
    <col min="2" max="2" width="18.140625" style="2" customWidth="1"/>
    <col min="3" max="3" width="71.5703125" style="3" customWidth="1"/>
    <col min="4" max="4" width="4.7109375" style="4" customWidth="1"/>
    <col min="5" max="5" width="13.42578125" style="3" customWidth="1"/>
    <col min="6" max="9" width="16.28515625" style="3" customWidth="1"/>
    <col min="10" max="10" width="11.5703125" style="3" customWidth="1"/>
    <col min="11" max="11" width="9.42578125" style="3" customWidth="1"/>
    <col min="12" max="12" width="5.85546875" style="3" customWidth="1"/>
    <col min="13" max="13" width="6.42578125" style="4" bestFit="1" customWidth="1"/>
    <col min="14" max="30" width="5.85546875" style="3" customWidth="1"/>
    <col min="31" max="31" width="5.85546875" customWidth="1"/>
    <col min="38" max="38" width="13.7109375" customWidth="1"/>
  </cols>
  <sheetData>
    <row r="1" spans="1:30" s="8" customFormat="1" ht="18">
      <c r="A1" s="90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8" customFormat="1">
      <c r="A2" s="9"/>
      <c r="B2" s="9"/>
      <c r="C2" s="6"/>
      <c r="D2" s="7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8" customFormat="1">
      <c r="A3" s="10" t="s">
        <v>1</v>
      </c>
      <c r="B3" s="11" t="s">
        <v>2</v>
      </c>
      <c r="C3" s="6"/>
      <c r="D3" s="7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8" customFormat="1">
      <c r="A4" s="11"/>
      <c r="B4" s="11" t="s">
        <v>3</v>
      </c>
      <c r="C4" s="6"/>
      <c r="D4" s="7"/>
      <c r="E4" s="6"/>
      <c r="F4" s="6"/>
      <c r="G4" s="6"/>
      <c r="H4" s="6"/>
      <c r="I4" s="6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8" customFormat="1">
      <c r="A5" s="11"/>
      <c r="B5" s="11" t="s">
        <v>4</v>
      </c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8" customFormat="1">
      <c r="A6" s="11"/>
      <c r="B6" s="11" t="s">
        <v>5</v>
      </c>
      <c r="C6" s="6"/>
      <c r="D6" s="7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8" customFormat="1">
      <c r="A7" s="11"/>
      <c r="B7" s="11" t="s">
        <v>6</v>
      </c>
      <c r="C7" s="6"/>
      <c r="D7" s="7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8" customFormat="1">
      <c r="A8" s="11"/>
      <c r="B8" s="11"/>
      <c r="C8" s="6"/>
      <c r="D8" s="7"/>
      <c r="E8" s="6"/>
      <c r="F8" s="6"/>
      <c r="G8" s="6"/>
      <c r="H8" s="6"/>
      <c r="I8" s="6"/>
      <c r="J8" s="6"/>
      <c r="K8" s="6"/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8" customFormat="1">
      <c r="A9" s="106" t="s">
        <v>7</v>
      </c>
      <c r="B9" s="107"/>
      <c r="C9" s="108"/>
      <c r="D9" s="7"/>
      <c r="E9" s="6"/>
      <c r="F9" s="6"/>
      <c r="G9" s="6"/>
      <c r="H9" s="6"/>
      <c r="I9" s="6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8" customFormat="1">
      <c r="A10" s="109"/>
      <c r="B10" s="110"/>
      <c r="C10" s="111"/>
      <c r="D10" s="7"/>
      <c r="E10" s="6"/>
      <c r="F10" s="6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8" customFormat="1">
      <c r="A11" s="112" t="s">
        <v>8</v>
      </c>
      <c r="B11" s="113"/>
      <c r="C11" s="114"/>
      <c r="D11" s="7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8" customFormat="1">
      <c r="A12" s="112" t="s">
        <v>9</v>
      </c>
      <c r="B12" s="115"/>
      <c r="C12" s="116"/>
      <c r="D12" s="7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8" customFormat="1">
      <c r="A13" s="112" t="s">
        <v>10</v>
      </c>
      <c r="B13" s="110"/>
      <c r="C13" s="111"/>
      <c r="D13" s="7"/>
      <c r="E13" s="6"/>
      <c r="F13" s="6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8" customFormat="1">
      <c r="A14" s="112" t="s">
        <v>11</v>
      </c>
      <c r="B14" s="110"/>
      <c r="C14" s="111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8" customFormat="1">
      <c r="A15" s="109"/>
      <c r="B15" s="110"/>
      <c r="C15" s="111"/>
      <c r="D15" s="7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8" customFormat="1">
      <c r="A16" s="112" t="s">
        <v>12</v>
      </c>
      <c r="B16" s="110"/>
      <c r="C16" s="111"/>
      <c r="D16" s="7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8" customFormat="1">
      <c r="A17" s="112" t="s">
        <v>13</v>
      </c>
      <c r="B17" s="110"/>
      <c r="C17" s="111"/>
      <c r="D17" s="7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8" customFormat="1">
      <c r="A18" s="109"/>
      <c r="B18" s="110"/>
      <c r="C18" s="111"/>
      <c r="D18" s="7"/>
      <c r="E18" s="6"/>
      <c r="F18" s="6"/>
      <c r="G18" s="6"/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8" customFormat="1">
      <c r="A19" s="112" t="s">
        <v>14</v>
      </c>
      <c r="B19" s="115"/>
      <c r="C19" s="116"/>
      <c r="D19" s="7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8" customFormat="1">
      <c r="A20" s="109"/>
      <c r="B20" s="115"/>
      <c r="C20" s="116"/>
      <c r="D20" s="7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8" customFormat="1">
      <c r="A21" s="109"/>
      <c r="B21" s="117"/>
      <c r="C21" s="118"/>
      <c r="D21" s="7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8" customFormat="1">
      <c r="A22" s="109"/>
      <c r="B22" s="117"/>
      <c r="C22" s="118"/>
      <c r="D22" s="7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8" customFormat="1">
      <c r="A23" s="112" t="s">
        <v>15</v>
      </c>
      <c r="B23" s="110"/>
      <c r="C23" s="111"/>
      <c r="D23" s="7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8" customFormat="1">
      <c r="A24" s="112" t="s">
        <v>16</v>
      </c>
      <c r="B24" s="110"/>
      <c r="C24" s="111"/>
      <c r="D24" s="7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8" customFormat="1">
      <c r="A25" s="112" t="s">
        <v>17</v>
      </c>
      <c r="B25" s="110"/>
      <c r="C25" s="111"/>
      <c r="D25" s="7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8" customFormat="1">
      <c r="A26" s="109"/>
      <c r="B26" s="110"/>
      <c r="C26" s="111"/>
      <c r="D26" s="7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8" customFormat="1">
      <c r="A27" s="119" t="s">
        <v>18</v>
      </c>
      <c r="B27" s="120" t="s">
        <v>19</v>
      </c>
      <c r="C27" s="121" t="s">
        <v>20</v>
      </c>
      <c r="D27" s="7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8" customFormat="1">
      <c r="A28" s="119"/>
      <c r="B28" s="122" t="s">
        <v>21</v>
      </c>
      <c r="C28" s="121" t="s">
        <v>22</v>
      </c>
      <c r="D28" s="7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8" customFormat="1">
      <c r="A29" s="109"/>
      <c r="B29" s="123"/>
      <c r="C29" s="124" t="s">
        <v>23</v>
      </c>
      <c r="D29" s="7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>
      <c r="A30" s="112" t="s">
        <v>24</v>
      </c>
      <c r="B30" s="125"/>
      <c r="C30" s="108"/>
      <c r="D30" s="7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8" customFormat="1">
      <c r="A31" s="112"/>
      <c r="B31" s="110"/>
      <c r="C31" s="126"/>
      <c r="D31" s="7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8" customFormat="1">
      <c r="A32" s="112" t="s">
        <v>25</v>
      </c>
      <c r="B32" s="110"/>
      <c r="C32" s="126"/>
      <c r="D32" s="7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8" customFormat="1">
      <c r="A33" s="112"/>
      <c r="B33" s="125"/>
      <c r="C33" s="126"/>
      <c r="D33" s="7"/>
      <c r="E33" s="6"/>
      <c r="F33" s="6"/>
      <c r="G33" s="6"/>
      <c r="H33" s="6"/>
      <c r="I33" s="6"/>
      <c r="J33" s="6"/>
      <c r="K33" s="6"/>
      <c r="L33" s="6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8" customFormat="1">
      <c r="A34" s="112" t="s">
        <v>26</v>
      </c>
      <c r="B34" s="125"/>
      <c r="C34" s="126"/>
      <c r="D34" s="7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8" customFormat="1">
      <c r="A35" s="112"/>
      <c r="B35" s="110"/>
      <c r="C35" s="126"/>
      <c r="D35" s="7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8" customFormat="1">
      <c r="A36" s="112" t="s">
        <v>27</v>
      </c>
      <c r="B36" s="125"/>
      <c r="C36" s="126"/>
      <c r="D36" s="7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8" customFormat="1">
      <c r="A37" s="106"/>
      <c r="B37" s="125"/>
      <c r="C37" s="127"/>
      <c r="D37" s="7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8" customFormat="1">
      <c r="A38" s="112" t="s">
        <v>28</v>
      </c>
      <c r="B38" s="128" t="s">
        <v>29</v>
      </c>
      <c r="C38" s="129"/>
      <c r="D38" s="7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8" customFormat="1">
      <c r="A39" s="130"/>
      <c r="B39" s="125"/>
      <c r="C39" s="131"/>
      <c r="D39" s="7"/>
      <c r="E39" s="6"/>
      <c r="F39" s="6"/>
      <c r="G39" s="6"/>
      <c r="H39" s="6"/>
      <c r="I39" s="6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s="8" customFormat="1">
      <c r="A40" s="130" t="s">
        <v>30</v>
      </c>
      <c r="B40" s="125" t="s">
        <v>31</v>
      </c>
      <c r="C40" s="129"/>
      <c r="D40" s="7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" customFormat="1">
      <c r="A41" s="130"/>
      <c r="B41" s="125" t="s">
        <v>32</v>
      </c>
      <c r="C41" s="129"/>
      <c r="D41" s="7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8" customFormat="1">
      <c r="A42" s="132" t="s">
        <v>33</v>
      </c>
      <c r="B42" s="125"/>
      <c r="C42" s="133"/>
      <c r="D42" s="7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s="8" customFormat="1">
      <c r="A43" s="123" t="s">
        <v>34</v>
      </c>
      <c r="B43" s="125"/>
      <c r="C43" s="126"/>
      <c r="D43" s="7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s="8" customFormat="1">
      <c r="A44" s="123"/>
      <c r="B44" s="125"/>
      <c r="C44" s="126"/>
      <c r="D44" s="7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8" customFormat="1">
      <c r="A45" s="112" t="s">
        <v>35</v>
      </c>
      <c r="B45" s="113"/>
      <c r="C45" s="114"/>
      <c r="D45" s="7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8" customFormat="1">
      <c r="A46" s="112" t="s">
        <v>36</v>
      </c>
      <c r="B46" s="125"/>
      <c r="C46" s="111"/>
      <c r="D46" s="7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8" customFormat="1">
      <c r="A47" s="112" t="s">
        <v>37</v>
      </c>
      <c r="B47" s="125"/>
      <c r="C47" s="111"/>
      <c r="D47" s="7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s="8" customFormat="1">
      <c r="A48" s="13"/>
      <c r="B48" s="14"/>
      <c r="C48" s="6"/>
      <c r="D48" s="7"/>
      <c r="E48" s="6"/>
      <c r="F48" s="6"/>
      <c r="G48" s="6"/>
      <c r="H48" s="6"/>
      <c r="I48" s="6"/>
      <c r="J48" s="6"/>
      <c r="K48" s="6"/>
      <c r="L48" s="6"/>
      <c r="M48" s="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s="8" customFormat="1">
      <c r="A49" s="13"/>
      <c r="B49" s="15"/>
      <c r="C49" s="6"/>
      <c r="D49" s="7"/>
      <c r="E49" s="6"/>
      <c r="F49" s="6"/>
      <c r="G49" s="6"/>
      <c r="H49" s="6"/>
      <c r="I49" s="6"/>
      <c r="J49" s="6"/>
      <c r="K49" s="6"/>
      <c r="L49" s="6"/>
      <c r="M49" s="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s="3" customFormat="1" ht="29.25" customHeight="1">
      <c r="A50" s="77" t="s">
        <v>38</v>
      </c>
      <c r="B50" s="78" t="s">
        <v>39</v>
      </c>
      <c r="C50" s="79" t="s">
        <v>40</v>
      </c>
      <c r="D50" s="79" t="s">
        <v>41</v>
      </c>
      <c r="E50" s="80" t="s">
        <v>42</v>
      </c>
      <c r="F50" s="80" t="s">
        <v>43</v>
      </c>
      <c r="G50" s="102" t="s">
        <v>44</v>
      </c>
      <c r="H50" s="102" t="s">
        <v>45</v>
      </c>
      <c r="I50" s="102" t="s">
        <v>46</v>
      </c>
      <c r="J50" s="102" t="s">
        <v>47</v>
      </c>
      <c r="K50" s="80" t="s">
        <v>48</v>
      </c>
      <c r="L50" s="83">
        <v>150</v>
      </c>
      <c r="M50" s="83">
        <v>157</v>
      </c>
      <c r="N50" s="83">
        <v>165</v>
      </c>
      <c r="O50" s="83">
        <v>170</v>
      </c>
      <c r="P50" s="83">
        <v>175</v>
      </c>
      <c r="Q50" s="83">
        <v>180</v>
      </c>
      <c r="R50" s="83">
        <v>182</v>
      </c>
      <c r="S50" s="83">
        <v>185</v>
      </c>
      <c r="T50" s="83">
        <v>188</v>
      </c>
      <c r="U50" s="83">
        <v>193</v>
      </c>
      <c r="V50" s="83"/>
      <c r="W50" s="83"/>
      <c r="X50" s="83"/>
      <c r="Z50" s="82"/>
    </row>
    <row r="51" spans="1:30" s="3" customFormat="1">
      <c r="A51" s="70" t="s">
        <v>49</v>
      </c>
      <c r="B51" s="84" t="s">
        <v>50</v>
      </c>
      <c r="C51" s="41" t="s">
        <v>51</v>
      </c>
      <c r="D51" s="42" t="s">
        <v>52</v>
      </c>
      <c r="E51" s="98">
        <v>25990</v>
      </c>
      <c r="F51" s="98">
        <f>E51*0.6</f>
        <v>15594</v>
      </c>
      <c r="G51" s="98">
        <f>E51*0.55</f>
        <v>14294.500000000002</v>
      </c>
      <c r="H51" s="98">
        <f>E51*0.5</f>
        <v>12995</v>
      </c>
      <c r="I51" s="98">
        <f>E51*0.35</f>
        <v>9096.5</v>
      </c>
      <c r="J51" s="103">
        <f t="shared" ref="J51:J62" si="0">SUM(E51*K51)</f>
        <v>0</v>
      </c>
      <c r="K51" s="17">
        <f>SUM(L51:X51)</f>
        <v>0</v>
      </c>
      <c r="L51" s="96"/>
      <c r="M51" s="45"/>
      <c r="N51" s="45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spans="1:30" s="3" customFormat="1">
      <c r="A52" s="70" t="s">
        <v>53</v>
      </c>
      <c r="B52" s="84" t="s">
        <v>54</v>
      </c>
      <c r="C52" s="41" t="s">
        <v>55</v>
      </c>
      <c r="D52" s="42" t="s">
        <v>52</v>
      </c>
      <c r="E52" s="98">
        <v>23990</v>
      </c>
      <c r="F52" s="98">
        <f t="shared" ref="F52:F105" si="1">E52*0.6</f>
        <v>14394</v>
      </c>
      <c r="G52" s="98">
        <f t="shared" ref="G52:G105" si="2">E52*0.55</f>
        <v>13194.500000000002</v>
      </c>
      <c r="H52" s="98">
        <f t="shared" ref="H52:H105" si="3">E52*0.5</f>
        <v>11995</v>
      </c>
      <c r="I52" s="98">
        <f t="shared" ref="I52:I104" si="4">E52*0.35</f>
        <v>8396.5</v>
      </c>
      <c r="J52" s="103">
        <f t="shared" si="0"/>
        <v>0</v>
      </c>
      <c r="K52" s="17">
        <f t="shared" ref="K52:K62" si="5">SUM(L52:X52)</f>
        <v>0</v>
      </c>
      <c r="L52" s="96"/>
      <c r="M52" s="45"/>
      <c r="N52" s="45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30" s="3" customFormat="1">
      <c r="A53" s="70" t="s">
        <v>56</v>
      </c>
      <c r="B53" s="84" t="s">
        <v>57</v>
      </c>
      <c r="C53" s="41" t="s">
        <v>58</v>
      </c>
      <c r="D53" s="42" t="s">
        <v>52</v>
      </c>
      <c r="E53" s="98">
        <v>21990</v>
      </c>
      <c r="F53" s="98">
        <f t="shared" si="1"/>
        <v>13194</v>
      </c>
      <c r="G53" s="98">
        <f t="shared" si="2"/>
        <v>12094.500000000002</v>
      </c>
      <c r="H53" s="98">
        <f t="shared" si="3"/>
        <v>10995</v>
      </c>
      <c r="I53" s="98">
        <f t="shared" si="4"/>
        <v>7696.4999999999991</v>
      </c>
      <c r="J53" s="103">
        <f t="shared" si="0"/>
        <v>0</v>
      </c>
      <c r="K53" s="17">
        <f t="shared" si="5"/>
        <v>0</v>
      </c>
      <c r="L53" s="45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spans="1:30" s="3" customFormat="1">
      <c r="A54" s="70" t="s">
        <v>59</v>
      </c>
      <c r="B54" s="84" t="s">
        <v>60</v>
      </c>
      <c r="C54" s="41" t="s">
        <v>61</v>
      </c>
      <c r="D54" s="42" t="s">
        <v>52</v>
      </c>
      <c r="E54" s="98">
        <v>26990</v>
      </c>
      <c r="F54" s="98">
        <f t="shared" si="1"/>
        <v>16194</v>
      </c>
      <c r="G54" s="98">
        <f t="shared" si="2"/>
        <v>14844.500000000002</v>
      </c>
      <c r="H54" s="98">
        <f t="shared" si="3"/>
        <v>13495</v>
      </c>
      <c r="I54" s="98">
        <f t="shared" si="4"/>
        <v>9446.5</v>
      </c>
      <c r="J54" s="103">
        <f t="shared" si="0"/>
        <v>0</v>
      </c>
      <c r="K54" s="17">
        <f t="shared" si="5"/>
        <v>0</v>
      </c>
      <c r="L54" s="96"/>
      <c r="M54" s="96"/>
      <c r="N54" s="96"/>
      <c r="O54" s="96"/>
      <c r="P54" s="96"/>
      <c r="Q54" s="96"/>
      <c r="R54" s="96"/>
      <c r="S54" s="96"/>
      <c r="T54" s="96"/>
      <c r="U54" s="45"/>
      <c r="V54" s="96"/>
      <c r="W54" s="96"/>
      <c r="X54" s="96"/>
    </row>
    <row r="55" spans="1:30">
      <c r="A55" s="70" t="s">
        <v>62</v>
      </c>
      <c r="B55" s="84" t="s">
        <v>63</v>
      </c>
      <c r="C55" s="41" t="s">
        <v>64</v>
      </c>
      <c r="D55" s="42" t="s">
        <v>52</v>
      </c>
      <c r="E55" s="98">
        <v>25990</v>
      </c>
      <c r="F55" s="98">
        <f t="shared" si="1"/>
        <v>15594</v>
      </c>
      <c r="G55" s="98">
        <f t="shared" si="2"/>
        <v>14294.500000000002</v>
      </c>
      <c r="H55" s="98">
        <f t="shared" si="3"/>
        <v>12995</v>
      </c>
      <c r="I55" s="98">
        <f t="shared" si="4"/>
        <v>9096.5</v>
      </c>
      <c r="J55" s="103">
        <f t="shared" si="0"/>
        <v>0</v>
      </c>
      <c r="K55" s="17">
        <f t="shared" si="5"/>
        <v>0</v>
      </c>
      <c r="L55" s="96"/>
      <c r="M55" s="96"/>
      <c r="N55" s="96"/>
      <c r="O55" s="96"/>
      <c r="P55" s="96"/>
      <c r="Q55" s="96"/>
      <c r="R55" s="96"/>
      <c r="S55" s="96"/>
      <c r="T55" s="45"/>
      <c r="U55" s="96"/>
      <c r="V55" s="96"/>
      <c r="W55" s="96"/>
      <c r="X55" s="96"/>
    </row>
    <row r="56" spans="1:30">
      <c r="A56" s="70" t="s">
        <v>65</v>
      </c>
      <c r="B56" s="84" t="s">
        <v>66</v>
      </c>
      <c r="C56" s="41" t="s">
        <v>67</v>
      </c>
      <c r="D56" s="42" t="s">
        <v>52</v>
      </c>
      <c r="E56" s="98">
        <v>23990</v>
      </c>
      <c r="F56" s="98">
        <f t="shared" si="1"/>
        <v>14394</v>
      </c>
      <c r="G56" s="98">
        <f t="shared" si="2"/>
        <v>13194.500000000002</v>
      </c>
      <c r="H56" s="98">
        <f t="shared" si="3"/>
        <v>11995</v>
      </c>
      <c r="I56" s="98">
        <f t="shared" si="4"/>
        <v>8396.5</v>
      </c>
      <c r="J56" s="103">
        <f t="shared" si="0"/>
        <v>0</v>
      </c>
      <c r="K56" s="17">
        <f t="shared" si="5"/>
        <v>0</v>
      </c>
      <c r="L56" s="96"/>
      <c r="M56" s="96"/>
      <c r="N56" s="96"/>
      <c r="O56" s="96"/>
      <c r="P56" s="96"/>
      <c r="Q56" s="96"/>
      <c r="R56" s="96"/>
      <c r="S56" s="96"/>
      <c r="T56" s="45"/>
      <c r="U56" s="96"/>
      <c r="V56" s="96"/>
      <c r="W56" s="96"/>
      <c r="X56" s="96"/>
    </row>
    <row r="57" spans="1:30">
      <c r="A57" s="70" t="s">
        <v>68</v>
      </c>
      <c r="B57" s="84" t="s">
        <v>69</v>
      </c>
      <c r="C57" s="41" t="s">
        <v>70</v>
      </c>
      <c r="D57" s="42" t="s">
        <v>52</v>
      </c>
      <c r="E57" s="98">
        <v>25990</v>
      </c>
      <c r="F57" s="98">
        <f t="shared" si="1"/>
        <v>15594</v>
      </c>
      <c r="G57" s="98">
        <f t="shared" si="2"/>
        <v>14294.500000000002</v>
      </c>
      <c r="H57" s="98">
        <f t="shared" si="3"/>
        <v>12995</v>
      </c>
      <c r="I57" s="98">
        <f t="shared" si="4"/>
        <v>9096.5</v>
      </c>
      <c r="J57" s="103">
        <f t="shared" si="0"/>
        <v>0</v>
      </c>
      <c r="K57" s="17">
        <f t="shared" si="5"/>
        <v>0</v>
      </c>
      <c r="L57" s="96"/>
      <c r="M57" s="96"/>
      <c r="N57" s="96"/>
      <c r="O57" s="96"/>
      <c r="P57" s="96"/>
      <c r="Q57" s="96"/>
      <c r="R57" s="96"/>
      <c r="S57" s="45"/>
      <c r="T57" s="96"/>
      <c r="U57" s="96"/>
      <c r="V57" s="96"/>
      <c r="W57" s="96"/>
      <c r="X57" s="96"/>
    </row>
    <row r="58" spans="1:30">
      <c r="A58" s="70" t="s">
        <v>71</v>
      </c>
      <c r="B58" s="84" t="s">
        <v>72</v>
      </c>
      <c r="C58" s="41" t="s">
        <v>73</v>
      </c>
      <c r="D58" s="42" t="s">
        <v>52</v>
      </c>
      <c r="E58" s="98">
        <v>23990</v>
      </c>
      <c r="F58" s="98">
        <f t="shared" si="1"/>
        <v>14394</v>
      </c>
      <c r="G58" s="98">
        <f t="shared" si="2"/>
        <v>13194.500000000002</v>
      </c>
      <c r="H58" s="98">
        <f t="shared" si="3"/>
        <v>11995</v>
      </c>
      <c r="I58" s="98">
        <f t="shared" si="4"/>
        <v>8396.5</v>
      </c>
      <c r="J58" s="103">
        <f t="shared" si="0"/>
        <v>0</v>
      </c>
      <c r="K58" s="17">
        <f t="shared" si="5"/>
        <v>0</v>
      </c>
      <c r="L58" s="96"/>
      <c r="M58" s="96"/>
      <c r="N58" s="96"/>
      <c r="O58" s="96"/>
      <c r="P58" s="96"/>
      <c r="Q58" s="96"/>
      <c r="R58" s="96"/>
      <c r="S58" s="45"/>
      <c r="T58" s="96"/>
      <c r="U58" s="96"/>
      <c r="V58" s="96"/>
      <c r="W58" s="96"/>
      <c r="X58" s="96"/>
    </row>
    <row r="59" spans="1:30">
      <c r="A59" s="70" t="s">
        <v>74</v>
      </c>
      <c r="B59" s="84" t="s">
        <v>75</v>
      </c>
      <c r="C59" s="41" t="s">
        <v>76</v>
      </c>
      <c r="D59" s="42" t="s">
        <v>52</v>
      </c>
      <c r="E59" s="98">
        <v>21990</v>
      </c>
      <c r="F59" s="98">
        <f t="shared" si="1"/>
        <v>13194</v>
      </c>
      <c r="G59" s="98">
        <f t="shared" si="2"/>
        <v>12094.500000000002</v>
      </c>
      <c r="H59" s="98">
        <f t="shared" si="3"/>
        <v>10995</v>
      </c>
      <c r="I59" s="98">
        <f t="shared" si="4"/>
        <v>7696.4999999999991</v>
      </c>
      <c r="J59" s="103">
        <f t="shared" si="0"/>
        <v>0</v>
      </c>
      <c r="K59" s="17">
        <f t="shared" si="5"/>
        <v>0</v>
      </c>
      <c r="L59" s="96"/>
      <c r="M59" s="96"/>
      <c r="N59" s="96"/>
      <c r="O59" s="45"/>
      <c r="P59" s="45"/>
      <c r="Q59" s="96"/>
      <c r="R59" s="45"/>
      <c r="S59" s="96"/>
      <c r="T59" s="96"/>
      <c r="U59" s="96"/>
      <c r="V59" s="96"/>
      <c r="W59" s="96"/>
      <c r="X59" s="96"/>
    </row>
    <row r="60" spans="1:30">
      <c r="A60" s="70" t="s">
        <v>77</v>
      </c>
      <c r="B60" s="84" t="s">
        <v>78</v>
      </c>
      <c r="C60" s="41" t="s">
        <v>79</v>
      </c>
      <c r="D60" s="42" t="s">
        <v>52</v>
      </c>
      <c r="E60" s="98">
        <v>25990</v>
      </c>
      <c r="F60" s="98">
        <f t="shared" si="1"/>
        <v>15594</v>
      </c>
      <c r="G60" s="98">
        <f t="shared" si="2"/>
        <v>14294.500000000002</v>
      </c>
      <c r="H60" s="98">
        <f t="shared" si="3"/>
        <v>12995</v>
      </c>
      <c r="I60" s="98">
        <f t="shared" si="4"/>
        <v>9096.5</v>
      </c>
      <c r="J60" s="103">
        <f t="shared" si="0"/>
        <v>0</v>
      </c>
      <c r="K60" s="17">
        <f t="shared" si="5"/>
        <v>0</v>
      </c>
      <c r="L60" s="96"/>
      <c r="M60" s="96"/>
      <c r="N60" s="96"/>
      <c r="O60" s="45"/>
      <c r="P60" s="45"/>
      <c r="Q60" s="45"/>
      <c r="R60" s="96"/>
      <c r="S60" s="45"/>
      <c r="T60" s="96"/>
      <c r="U60" s="96"/>
      <c r="V60" s="96"/>
      <c r="W60" s="96"/>
      <c r="X60" s="96"/>
    </row>
    <row r="61" spans="1:30">
      <c r="A61" s="70" t="s">
        <v>80</v>
      </c>
      <c r="B61" s="84" t="s">
        <v>81</v>
      </c>
      <c r="C61" s="41" t="s">
        <v>82</v>
      </c>
      <c r="D61" s="42" t="s">
        <v>52</v>
      </c>
      <c r="E61" s="98">
        <v>23990</v>
      </c>
      <c r="F61" s="98">
        <f t="shared" si="1"/>
        <v>14394</v>
      </c>
      <c r="G61" s="98">
        <f t="shared" si="2"/>
        <v>13194.500000000002</v>
      </c>
      <c r="H61" s="98">
        <f t="shared" si="3"/>
        <v>11995</v>
      </c>
      <c r="I61" s="98">
        <f t="shared" si="4"/>
        <v>8396.5</v>
      </c>
      <c r="J61" s="103">
        <f t="shared" si="0"/>
        <v>0</v>
      </c>
      <c r="K61" s="17">
        <f t="shared" si="5"/>
        <v>0</v>
      </c>
      <c r="L61" s="96"/>
      <c r="M61" s="96"/>
      <c r="N61" s="96"/>
      <c r="O61" s="45"/>
      <c r="P61" s="45"/>
      <c r="Q61" s="45"/>
      <c r="R61" s="96"/>
      <c r="S61" s="45"/>
      <c r="T61" s="96"/>
      <c r="U61" s="96"/>
      <c r="V61" s="96"/>
      <c r="W61" s="96"/>
      <c r="X61" s="96"/>
    </row>
    <row r="62" spans="1:30">
      <c r="A62" s="70" t="s">
        <v>83</v>
      </c>
      <c r="B62" s="84" t="s">
        <v>84</v>
      </c>
      <c r="C62" s="41" t="s">
        <v>85</v>
      </c>
      <c r="D62" s="42" t="s">
        <v>52</v>
      </c>
      <c r="E62" s="98">
        <v>23490</v>
      </c>
      <c r="F62" s="98">
        <f t="shared" si="1"/>
        <v>14094</v>
      </c>
      <c r="G62" s="98">
        <f t="shared" si="2"/>
        <v>12919.500000000002</v>
      </c>
      <c r="H62" s="98">
        <f t="shared" si="3"/>
        <v>11745</v>
      </c>
      <c r="I62" s="98">
        <f t="shared" si="4"/>
        <v>8221.5</v>
      </c>
      <c r="J62" s="103">
        <f t="shared" si="0"/>
        <v>0</v>
      </c>
      <c r="K62" s="17">
        <f t="shared" si="5"/>
        <v>0</v>
      </c>
      <c r="L62" s="96"/>
      <c r="M62" s="96"/>
      <c r="N62" s="96"/>
      <c r="O62" s="45"/>
      <c r="P62" s="45"/>
      <c r="Q62" s="45"/>
      <c r="R62" s="96"/>
      <c r="S62" s="45"/>
      <c r="T62" s="96"/>
      <c r="U62" s="96"/>
      <c r="V62" s="96"/>
      <c r="W62" s="96"/>
      <c r="X62" s="96"/>
    </row>
    <row r="63" spans="1:30" s="72" customFormat="1" ht="27" customHeight="1">
      <c r="A63" s="85" t="s">
        <v>38</v>
      </c>
      <c r="B63" s="86" t="s">
        <v>39</v>
      </c>
      <c r="C63" s="87" t="s">
        <v>86</v>
      </c>
      <c r="D63" s="87" t="s">
        <v>41</v>
      </c>
      <c r="E63" s="88" t="s">
        <v>42</v>
      </c>
      <c r="F63" s="80" t="s">
        <v>43</v>
      </c>
      <c r="G63" s="102" t="s">
        <v>44</v>
      </c>
      <c r="H63" s="102" t="s">
        <v>45</v>
      </c>
      <c r="I63" s="102" t="s">
        <v>46</v>
      </c>
      <c r="J63" s="104" t="s">
        <v>47</v>
      </c>
      <c r="K63" s="88" t="s">
        <v>48</v>
      </c>
      <c r="L63" s="89">
        <v>128</v>
      </c>
      <c r="M63" s="89">
        <v>135</v>
      </c>
      <c r="N63" s="89">
        <v>142</v>
      </c>
      <c r="O63" s="89">
        <v>149</v>
      </c>
      <c r="P63" s="89"/>
      <c r="Q63" s="89"/>
      <c r="R63" s="89"/>
      <c r="S63" s="89"/>
      <c r="T63" s="89"/>
      <c r="U63" s="89"/>
      <c r="V63" s="89"/>
      <c r="W63" s="89"/>
      <c r="X63" s="89"/>
      <c r="Y63" s="19"/>
      <c r="AA63" s="19"/>
      <c r="AB63" s="19"/>
      <c r="AC63" s="19"/>
      <c r="AD63" s="19"/>
    </row>
    <row r="64" spans="1:30">
      <c r="A64" s="70" t="s">
        <v>87</v>
      </c>
      <c r="B64" s="84" t="s">
        <v>88</v>
      </c>
      <c r="C64" s="41" t="s">
        <v>89</v>
      </c>
      <c r="D64" s="42" t="s">
        <v>52</v>
      </c>
      <c r="E64" s="100">
        <v>11990</v>
      </c>
      <c r="F64" s="98">
        <f t="shared" si="1"/>
        <v>7194</v>
      </c>
      <c r="G64" s="98">
        <f t="shared" si="2"/>
        <v>6594.5000000000009</v>
      </c>
      <c r="H64" s="98">
        <f t="shared" si="3"/>
        <v>5995</v>
      </c>
      <c r="I64" s="98">
        <f t="shared" si="4"/>
        <v>4196.5</v>
      </c>
      <c r="J64" s="103">
        <f>SUM(E64*K64)</f>
        <v>0</v>
      </c>
      <c r="K64" s="17">
        <f>SUM(L64:X64)</f>
        <v>0</v>
      </c>
      <c r="L64" s="45"/>
      <c r="M64" s="45"/>
      <c r="N64" s="45"/>
      <c r="O64" s="45"/>
      <c r="P64" s="96"/>
      <c r="Q64" s="96"/>
      <c r="R64" s="96"/>
      <c r="S64" s="96"/>
      <c r="T64" s="96"/>
      <c r="U64" s="96"/>
      <c r="V64" s="96"/>
      <c r="W64" s="96"/>
      <c r="X64" s="96"/>
    </row>
    <row r="65" spans="1:30">
      <c r="A65" s="70" t="s">
        <v>90</v>
      </c>
      <c r="B65" s="84" t="s">
        <v>91</v>
      </c>
      <c r="C65" s="41" t="s">
        <v>92</v>
      </c>
      <c r="D65" s="42" t="s">
        <v>52</v>
      </c>
      <c r="E65" s="100">
        <v>10990</v>
      </c>
      <c r="F65" s="98">
        <f t="shared" si="1"/>
        <v>6594</v>
      </c>
      <c r="G65" s="98">
        <f t="shared" si="2"/>
        <v>6044.5000000000009</v>
      </c>
      <c r="H65" s="98">
        <f t="shared" si="3"/>
        <v>5495</v>
      </c>
      <c r="I65" s="98">
        <f t="shared" si="4"/>
        <v>3846.4999999999995</v>
      </c>
      <c r="J65" s="103">
        <f>SUM(E65*K65)</f>
        <v>0</v>
      </c>
      <c r="K65" s="17">
        <f>SUM(L65:X65)</f>
        <v>0</v>
      </c>
      <c r="L65" s="45"/>
      <c r="M65" s="45"/>
      <c r="N65" s="45"/>
      <c r="O65" s="45"/>
      <c r="P65" s="96"/>
      <c r="Q65" s="96"/>
      <c r="R65" s="96"/>
      <c r="S65" s="96"/>
      <c r="T65" s="96"/>
      <c r="U65" s="96"/>
      <c r="V65" s="96"/>
      <c r="W65" s="96"/>
      <c r="X65" s="96"/>
    </row>
    <row r="66" spans="1:30">
      <c r="A66" s="70" t="s">
        <v>93</v>
      </c>
      <c r="B66" s="84" t="s">
        <v>94</v>
      </c>
      <c r="C66" s="41" t="s">
        <v>95</v>
      </c>
      <c r="D66" s="42" t="s">
        <v>52</v>
      </c>
      <c r="E66" s="100">
        <v>9990</v>
      </c>
      <c r="F66" s="98">
        <f t="shared" si="1"/>
        <v>5994</v>
      </c>
      <c r="G66" s="98">
        <f t="shared" si="2"/>
        <v>5494.5</v>
      </c>
      <c r="H66" s="98">
        <f t="shared" si="3"/>
        <v>4995</v>
      </c>
      <c r="I66" s="98">
        <f t="shared" si="4"/>
        <v>3496.5</v>
      </c>
      <c r="J66" s="103">
        <f>SUM(E66*K66)</f>
        <v>0</v>
      </c>
      <c r="K66" s="17">
        <f>SUM(L66:X66)</f>
        <v>0</v>
      </c>
      <c r="L66" s="45"/>
      <c r="M66" s="45"/>
      <c r="N66" s="45"/>
      <c r="O66" s="45"/>
      <c r="P66" s="96"/>
      <c r="Q66" s="96"/>
      <c r="R66" s="96"/>
      <c r="S66" s="96"/>
      <c r="T66" s="96"/>
      <c r="U66" s="96"/>
      <c r="V66" s="96"/>
      <c r="W66" s="96"/>
      <c r="X66" s="96"/>
    </row>
    <row r="67" spans="1:30" s="72" customFormat="1" ht="27" customHeight="1">
      <c r="A67" s="85" t="s">
        <v>38</v>
      </c>
      <c r="B67" s="86" t="s">
        <v>39</v>
      </c>
      <c r="C67" s="87"/>
      <c r="D67" s="87" t="s">
        <v>41</v>
      </c>
      <c r="E67" s="88" t="s">
        <v>42</v>
      </c>
      <c r="F67" s="80" t="s">
        <v>43</v>
      </c>
      <c r="G67" s="102" t="s">
        <v>44</v>
      </c>
      <c r="H67" s="102" t="s">
        <v>45</v>
      </c>
      <c r="I67" s="102" t="s">
        <v>46</v>
      </c>
      <c r="J67" s="104" t="s">
        <v>47</v>
      </c>
      <c r="K67" s="88" t="s">
        <v>48</v>
      </c>
      <c r="L67" s="89">
        <v>124</v>
      </c>
      <c r="M67" s="89">
        <v>125</v>
      </c>
      <c r="N67" s="89">
        <v>130</v>
      </c>
      <c r="O67" s="89">
        <v>132</v>
      </c>
      <c r="P67" s="89">
        <v>135</v>
      </c>
      <c r="Q67" s="89">
        <v>139</v>
      </c>
      <c r="R67" s="89">
        <v>144</v>
      </c>
      <c r="S67" s="89">
        <v>146</v>
      </c>
      <c r="T67" s="89">
        <v>151</v>
      </c>
      <c r="U67" s="89">
        <v>158</v>
      </c>
      <c r="V67" s="89">
        <v>165</v>
      </c>
      <c r="W67" s="89"/>
      <c r="X67" s="89"/>
      <c r="Y67" s="19"/>
      <c r="AA67" s="19"/>
      <c r="AB67" s="19"/>
      <c r="AC67" s="19"/>
      <c r="AD67" s="19"/>
    </row>
    <row r="68" spans="1:30">
      <c r="A68" s="70" t="s">
        <v>96</v>
      </c>
      <c r="B68" s="84" t="s">
        <v>97</v>
      </c>
      <c r="C68" s="41" t="s">
        <v>98</v>
      </c>
      <c r="D68" s="42" t="s">
        <v>52</v>
      </c>
      <c r="E68" s="100">
        <v>13990</v>
      </c>
      <c r="F68" s="98">
        <f t="shared" si="1"/>
        <v>8394</v>
      </c>
      <c r="G68" s="98">
        <f t="shared" si="2"/>
        <v>7694.5000000000009</v>
      </c>
      <c r="H68" s="98">
        <f t="shared" si="3"/>
        <v>6995</v>
      </c>
      <c r="I68" s="98">
        <f t="shared" si="4"/>
        <v>4896.5</v>
      </c>
      <c r="J68" s="103">
        <f t="shared" ref="J68:J73" si="6">SUM(E68*K68)</f>
        <v>0</v>
      </c>
      <c r="K68" s="17">
        <f t="shared" ref="K68:K73" si="7">SUM(L68:X68)</f>
        <v>0</v>
      </c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45"/>
      <c r="W68" s="96"/>
      <c r="X68" s="96"/>
    </row>
    <row r="69" spans="1:30">
      <c r="A69" s="70" t="s">
        <v>99</v>
      </c>
      <c r="B69" s="84" t="s">
        <v>100</v>
      </c>
      <c r="C69" s="41" t="s">
        <v>101</v>
      </c>
      <c r="D69" s="42" t="s">
        <v>52</v>
      </c>
      <c r="E69" s="100">
        <v>11990</v>
      </c>
      <c r="F69" s="98">
        <f t="shared" si="1"/>
        <v>7194</v>
      </c>
      <c r="G69" s="98">
        <f t="shared" si="2"/>
        <v>6594.5000000000009</v>
      </c>
      <c r="H69" s="98">
        <f t="shared" si="3"/>
        <v>5995</v>
      </c>
      <c r="I69" s="98">
        <f t="shared" si="4"/>
        <v>4196.5</v>
      </c>
      <c r="J69" s="103">
        <f t="shared" si="6"/>
        <v>0</v>
      </c>
      <c r="K69" s="17">
        <f t="shared" si="7"/>
        <v>0</v>
      </c>
      <c r="L69" s="96"/>
      <c r="M69" s="96"/>
      <c r="N69" s="96"/>
      <c r="O69" s="96"/>
      <c r="P69" s="45"/>
      <c r="Q69" s="96"/>
      <c r="R69" s="45"/>
      <c r="S69" s="96"/>
      <c r="T69" s="45"/>
      <c r="U69" s="45"/>
      <c r="V69" s="45"/>
      <c r="W69" s="96"/>
      <c r="X69" s="96"/>
    </row>
    <row r="70" spans="1:30">
      <c r="A70" s="70" t="s">
        <v>102</v>
      </c>
      <c r="B70" s="84" t="s">
        <v>103</v>
      </c>
      <c r="C70" s="41" t="s">
        <v>104</v>
      </c>
      <c r="D70" s="42" t="s">
        <v>52</v>
      </c>
      <c r="E70" s="100">
        <v>10990</v>
      </c>
      <c r="F70" s="98">
        <f t="shared" si="1"/>
        <v>6594</v>
      </c>
      <c r="G70" s="98">
        <f t="shared" si="2"/>
        <v>6044.5000000000009</v>
      </c>
      <c r="H70" s="98">
        <f t="shared" si="3"/>
        <v>5495</v>
      </c>
      <c r="I70" s="98">
        <f t="shared" si="4"/>
        <v>3846.4999999999995</v>
      </c>
      <c r="J70" s="103">
        <f t="shared" si="6"/>
        <v>0</v>
      </c>
      <c r="K70" s="17">
        <f t="shared" si="7"/>
        <v>0</v>
      </c>
      <c r="L70" s="96"/>
      <c r="M70" s="96"/>
      <c r="N70" s="96"/>
      <c r="O70" s="96"/>
      <c r="P70" s="45"/>
      <c r="Q70" s="96"/>
      <c r="R70" s="45"/>
      <c r="S70" s="96"/>
      <c r="T70" s="45"/>
      <c r="U70" s="45"/>
      <c r="V70" s="45"/>
      <c r="W70" s="96"/>
      <c r="X70" s="96"/>
    </row>
    <row r="71" spans="1:30">
      <c r="A71" s="70" t="s">
        <v>105</v>
      </c>
      <c r="B71" s="84" t="s">
        <v>106</v>
      </c>
      <c r="C71" s="41" t="s">
        <v>107</v>
      </c>
      <c r="D71" s="42" t="s">
        <v>52</v>
      </c>
      <c r="E71" s="100">
        <v>9990</v>
      </c>
      <c r="F71" s="98">
        <f t="shared" si="1"/>
        <v>5994</v>
      </c>
      <c r="G71" s="98">
        <f t="shared" si="2"/>
        <v>5494.5</v>
      </c>
      <c r="H71" s="98">
        <f t="shared" si="3"/>
        <v>4995</v>
      </c>
      <c r="I71" s="98">
        <f t="shared" si="4"/>
        <v>3496.5</v>
      </c>
      <c r="J71" s="103">
        <f t="shared" si="6"/>
        <v>0</v>
      </c>
      <c r="K71" s="17">
        <f t="shared" si="7"/>
        <v>0</v>
      </c>
      <c r="L71" s="96"/>
      <c r="M71" s="96"/>
      <c r="N71" s="96"/>
      <c r="O71" s="96"/>
      <c r="P71" s="45"/>
      <c r="Q71" s="96"/>
      <c r="R71" s="45"/>
      <c r="S71" s="96"/>
      <c r="T71" s="45"/>
      <c r="U71" s="45"/>
      <c r="V71" s="45"/>
      <c r="W71" s="96"/>
      <c r="X71" s="96"/>
    </row>
    <row r="72" spans="1:30">
      <c r="A72" s="70" t="s">
        <v>108</v>
      </c>
      <c r="B72" s="84" t="s">
        <v>109</v>
      </c>
      <c r="C72" s="41" t="s">
        <v>110</v>
      </c>
      <c r="D72" s="42" t="s">
        <v>52</v>
      </c>
      <c r="E72" s="100">
        <v>8990</v>
      </c>
      <c r="F72" s="98">
        <f t="shared" si="1"/>
        <v>5394</v>
      </c>
      <c r="G72" s="98">
        <f t="shared" si="2"/>
        <v>4944.5</v>
      </c>
      <c r="H72" s="98">
        <f t="shared" si="3"/>
        <v>4495</v>
      </c>
      <c r="I72" s="98">
        <f t="shared" si="4"/>
        <v>3146.5</v>
      </c>
      <c r="J72" s="103">
        <f t="shared" si="6"/>
        <v>0</v>
      </c>
      <c r="K72" s="17">
        <f t="shared" si="7"/>
        <v>0</v>
      </c>
      <c r="L72" s="45"/>
      <c r="M72" s="96"/>
      <c r="N72" s="45"/>
      <c r="O72" s="96"/>
      <c r="P72" s="45"/>
      <c r="Q72" s="96"/>
      <c r="R72" s="45"/>
      <c r="S72" s="96"/>
      <c r="T72" s="96"/>
      <c r="U72" s="96"/>
      <c r="V72" s="96"/>
      <c r="W72" s="96"/>
      <c r="X72" s="96"/>
    </row>
    <row r="73" spans="1:30">
      <c r="A73" s="70" t="s">
        <v>111</v>
      </c>
      <c r="B73" s="84" t="s">
        <v>112</v>
      </c>
      <c r="C73" s="41" t="s">
        <v>113</v>
      </c>
      <c r="D73" s="42" t="s">
        <v>52</v>
      </c>
      <c r="E73" s="100">
        <v>8990</v>
      </c>
      <c r="F73" s="98">
        <f t="shared" si="1"/>
        <v>5394</v>
      </c>
      <c r="G73" s="98">
        <f t="shared" si="2"/>
        <v>4944.5</v>
      </c>
      <c r="H73" s="98">
        <f t="shared" si="3"/>
        <v>4495</v>
      </c>
      <c r="I73" s="98">
        <f t="shared" si="4"/>
        <v>3146.5</v>
      </c>
      <c r="J73" s="103">
        <f t="shared" si="6"/>
        <v>0</v>
      </c>
      <c r="K73" s="17">
        <f t="shared" si="7"/>
        <v>0</v>
      </c>
      <c r="L73" s="96"/>
      <c r="M73" s="45"/>
      <c r="N73" s="96"/>
      <c r="O73" s="45"/>
      <c r="P73" s="96"/>
      <c r="Q73" s="45"/>
      <c r="R73" s="96"/>
      <c r="S73" s="45"/>
      <c r="T73" s="96"/>
      <c r="U73" s="96"/>
      <c r="V73" s="96"/>
      <c r="W73" s="96"/>
      <c r="X73" s="96"/>
    </row>
    <row r="74" spans="1:30" s="72" customFormat="1" ht="24" customHeight="1">
      <c r="A74" s="85" t="s">
        <v>38</v>
      </c>
      <c r="B74" s="86" t="s">
        <v>39</v>
      </c>
      <c r="C74" s="87"/>
      <c r="D74" s="87" t="s">
        <v>41</v>
      </c>
      <c r="E74" s="88" t="s">
        <v>42</v>
      </c>
      <c r="F74" s="80" t="s">
        <v>43</v>
      </c>
      <c r="G74" s="102" t="s">
        <v>44</v>
      </c>
      <c r="H74" s="102" t="s">
        <v>45</v>
      </c>
      <c r="I74" s="102" t="s">
        <v>46</v>
      </c>
      <c r="J74" s="104" t="s">
        <v>47</v>
      </c>
      <c r="K74" s="88" t="s">
        <v>48</v>
      </c>
      <c r="L74" s="89">
        <v>100</v>
      </c>
      <c r="M74" s="89">
        <v>110</v>
      </c>
      <c r="N74" s="89">
        <v>120</v>
      </c>
      <c r="O74" s="89">
        <v>130</v>
      </c>
      <c r="P74" s="89">
        <v>140</v>
      </c>
      <c r="Q74" s="89">
        <v>150</v>
      </c>
      <c r="R74" s="89"/>
      <c r="S74" s="89"/>
      <c r="T74" s="89"/>
      <c r="U74" s="89"/>
      <c r="V74" s="89"/>
      <c r="W74" s="89"/>
      <c r="X74" s="89"/>
      <c r="Y74" s="19"/>
      <c r="Z74" s="82"/>
      <c r="AA74" s="19"/>
      <c r="AB74" s="19"/>
      <c r="AC74" s="19"/>
      <c r="AD74" s="19"/>
    </row>
    <row r="75" spans="1:30">
      <c r="A75" s="70" t="s">
        <v>114</v>
      </c>
      <c r="B75" s="84" t="s">
        <v>115</v>
      </c>
      <c r="C75" s="41" t="s">
        <v>116</v>
      </c>
      <c r="D75" s="42" t="s">
        <v>52</v>
      </c>
      <c r="E75" s="100">
        <v>5990</v>
      </c>
      <c r="F75" s="98">
        <f t="shared" si="1"/>
        <v>3594</v>
      </c>
      <c r="G75" s="98">
        <f t="shared" si="2"/>
        <v>3294.5000000000005</v>
      </c>
      <c r="H75" s="98">
        <f t="shared" si="3"/>
        <v>2995</v>
      </c>
      <c r="I75" s="98">
        <f t="shared" si="4"/>
        <v>2096.5</v>
      </c>
      <c r="J75" s="103">
        <f>SUM(E75*K75)</f>
        <v>0</v>
      </c>
      <c r="K75" s="17">
        <f>SUM(L75:X75)</f>
        <v>0</v>
      </c>
      <c r="L75" s="96"/>
      <c r="M75" s="96"/>
      <c r="N75" s="96"/>
      <c r="O75" s="45"/>
      <c r="P75" s="45"/>
      <c r="Q75" s="45"/>
      <c r="R75" s="96"/>
      <c r="S75" s="96"/>
      <c r="T75" s="96"/>
      <c r="U75" s="96"/>
      <c r="V75" s="96"/>
      <c r="W75" s="96"/>
      <c r="X75" s="96"/>
    </row>
    <row r="76" spans="1:30">
      <c r="A76" s="70" t="s">
        <v>117</v>
      </c>
      <c r="B76" s="84" t="s">
        <v>118</v>
      </c>
      <c r="C76" s="41" t="s">
        <v>119</v>
      </c>
      <c r="D76" s="42" t="s">
        <v>52</v>
      </c>
      <c r="E76" s="100">
        <v>4990</v>
      </c>
      <c r="F76" s="98">
        <f t="shared" si="1"/>
        <v>2994</v>
      </c>
      <c r="G76" s="98">
        <f t="shared" si="2"/>
        <v>2744.5</v>
      </c>
      <c r="H76" s="98">
        <f t="shared" si="3"/>
        <v>2495</v>
      </c>
      <c r="I76" s="98">
        <f t="shared" si="4"/>
        <v>1746.5</v>
      </c>
      <c r="J76" s="103">
        <f>SUM(E76*K76)</f>
        <v>0</v>
      </c>
      <c r="K76" s="17">
        <f>SUM(L76:X76)</f>
        <v>0</v>
      </c>
      <c r="L76" s="96"/>
      <c r="M76" s="96"/>
      <c r="N76" s="45"/>
      <c r="O76" s="45"/>
      <c r="P76" s="96"/>
      <c r="Q76" s="96"/>
      <c r="R76" s="96"/>
      <c r="S76" s="96"/>
      <c r="T76" s="96"/>
      <c r="U76" s="96"/>
      <c r="V76" s="96"/>
      <c r="W76" s="96"/>
      <c r="X76" s="96"/>
    </row>
    <row r="77" spans="1:30" ht="24" customHeight="1">
      <c r="A77" s="77" t="s">
        <v>38</v>
      </c>
      <c r="B77" s="78" t="s">
        <v>39</v>
      </c>
      <c r="C77" s="79" t="s">
        <v>120</v>
      </c>
      <c r="D77" s="79" t="s">
        <v>41</v>
      </c>
      <c r="E77" s="80" t="s">
        <v>42</v>
      </c>
      <c r="F77" s="80" t="s">
        <v>43</v>
      </c>
      <c r="G77" s="102" t="s">
        <v>44</v>
      </c>
      <c r="H77" s="102" t="s">
        <v>45</v>
      </c>
      <c r="I77" s="102" t="s">
        <v>46</v>
      </c>
      <c r="J77" s="102" t="s">
        <v>47</v>
      </c>
      <c r="K77" s="80" t="s">
        <v>48</v>
      </c>
      <c r="L77" s="83">
        <v>150</v>
      </c>
      <c r="M77" s="83">
        <v>157</v>
      </c>
      <c r="N77" s="83">
        <v>165</v>
      </c>
      <c r="O77" s="83">
        <v>170</v>
      </c>
      <c r="P77" s="83">
        <v>175</v>
      </c>
      <c r="Q77" s="83">
        <v>180</v>
      </c>
      <c r="R77" s="83">
        <v>182</v>
      </c>
      <c r="S77" s="83">
        <v>185</v>
      </c>
      <c r="T77" s="83">
        <v>188</v>
      </c>
      <c r="U77" s="83">
        <v>193</v>
      </c>
      <c r="V77" s="83"/>
      <c r="W77" s="83"/>
      <c r="X77" s="83"/>
      <c r="Z77" s="82"/>
    </row>
    <row r="78" spans="1:30">
      <c r="A78" s="70" t="s">
        <v>121</v>
      </c>
      <c r="B78" s="84" t="s">
        <v>122</v>
      </c>
      <c r="C78" s="41" t="s">
        <v>123</v>
      </c>
      <c r="D78" s="42" t="s">
        <v>124</v>
      </c>
      <c r="E78" s="98">
        <v>20990</v>
      </c>
      <c r="F78" s="98">
        <f t="shared" si="1"/>
        <v>12594</v>
      </c>
      <c r="G78" s="98">
        <f t="shared" si="2"/>
        <v>11544.500000000002</v>
      </c>
      <c r="H78" s="98">
        <f t="shared" si="3"/>
        <v>10495</v>
      </c>
      <c r="I78" s="98">
        <f t="shared" si="4"/>
        <v>7346.4999999999991</v>
      </c>
      <c r="J78" s="103">
        <f t="shared" ref="J78:J84" si="8">SUM(E78*K78)</f>
        <v>0</v>
      </c>
      <c r="K78" s="17">
        <f t="shared" ref="K78:K84" si="9">SUM(L78:X78)</f>
        <v>0</v>
      </c>
      <c r="L78" s="96"/>
      <c r="M78" s="45"/>
      <c r="N78" s="45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30">
      <c r="A79" s="70" t="s">
        <v>125</v>
      </c>
      <c r="B79" s="84" t="s">
        <v>126</v>
      </c>
      <c r="C79" s="41" t="s">
        <v>127</v>
      </c>
      <c r="D79" s="42" t="s">
        <v>124</v>
      </c>
      <c r="E79" s="98">
        <v>18990</v>
      </c>
      <c r="F79" s="98">
        <f t="shared" si="1"/>
        <v>11394</v>
      </c>
      <c r="G79" s="98">
        <f t="shared" si="2"/>
        <v>10444.5</v>
      </c>
      <c r="H79" s="98">
        <f t="shared" si="3"/>
        <v>9495</v>
      </c>
      <c r="I79" s="98">
        <f t="shared" si="4"/>
        <v>6646.5</v>
      </c>
      <c r="J79" s="103">
        <f t="shared" si="8"/>
        <v>0</v>
      </c>
      <c r="K79" s="17">
        <f t="shared" si="9"/>
        <v>0</v>
      </c>
      <c r="L79" s="45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30">
      <c r="A80" s="70" t="s">
        <v>128</v>
      </c>
      <c r="B80" s="84" t="s">
        <v>129</v>
      </c>
      <c r="C80" s="41" t="s">
        <v>130</v>
      </c>
      <c r="D80" s="42" t="s">
        <v>52</v>
      </c>
      <c r="E80" s="98">
        <v>21990</v>
      </c>
      <c r="F80" s="98">
        <f t="shared" si="1"/>
        <v>13194</v>
      </c>
      <c r="G80" s="98">
        <f t="shared" si="2"/>
        <v>12094.500000000002</v>
      </c>
      <c r="H80" s="98">
        <f t="shared" si="3"/>
        <v>10995</v>
      </c>
      <c r="I80" s="98">
        <f t="shared" si="4"/>
        <v>7696.4999999999991</v>
      </c>
      <c r="J80" s="103">
        <f t="shared" si="8"/>
        <v>0</v>
      </c>
      <c r="K80" s="17">
        <f t="shared" si="9"/>
        <v>0</v>
      </c>
      <c r="L80" s="96"/>
      <c r="M80" s="96"/>
      <c r="N80" s="96"/>
      <c r="O80" s="96"/>
      <c r="P80" s="96"/>
      <c r="Q80" s="96"/>
      <c r="R80" s="96"/>
      <c r="S80" s="96"/>
      <c r="T80" s="96"/>
      <c r="U80" s="45"/>
      <c r="V80" s="96"/>
      <c r="W80" s="96"/>
      <c r="X80" s="96"/>
    </row>
    <row r="81" spans="1:30">
      <c r="A81" s="70" t="s">
        <v>131</v>
      </c>
      <c r="B81" s="84" t="s">
        <v>132</v>
      </c>
      <c r="C81" s="41" t="s">
        <v>133</v>
      </c>
      <c r="D81" s="42" t="s">
        <v>52</v>
      </c>
      <c r="E81" s="98">
        <v>20990</v>
      </c>
      <c r="F81" s="98">
        <f t="shared" si="1"/>
        <v>12594</v>
      </c>
      <c r="G81" s="98">
        <f t="shared" si="2"/>
        <v>11544.500000000002</v>
      </c>
      <c r="H81" s="98">
        <f t="shared" si="3"/>
        <v>10495</v>
      </c>
      <c r="I81" s="98">
        <f t="shared" si="4"/>
        <v>7346.4999999999991</v>
      </c>
      <c r="J81" s="103">
        <f t="shared" si="8"/>
        <v>0</v>
      </c>
      <c r="K81" s="17">
        <f t="shared" si="9"/>
        <v>0</v>
      </c>
      <c r="L81" s="96"/>
      <c r="M81" s="96"/>
      <c r="N81" s="96"/>
      <c r="O81" s="96"/>
      <c r="P81" s="96"/>
      <c r="Q81" s="96"/>
      <c r="R81" s="96"/>
      <c r="S81" s="96"/>
      <c r="T81" s="45"/>
      <c r="U81" s="96"/>
      <c r="V81" s="96"/>
      <c r="W81" s="96"/>
      <c r="X81" s="96"/>
    </row>
    <row r="82" spans="1:30">
      <c r="A82" s="70" t="s">
        <v>134</v>
      </c>
      <c r="B82" s="84" t="s">
        <v>135</v>
      </c>
      <c r="C82" s="41" t="s">
        <v>133</v>
      </c>
      <c r="D82" s="42" t="s">
        <v>124</v>
      </c>
      <c r="E82" s="98">
        <v>20990</v>
      </c>
      <c r="F82" s="98">
        <f t="shared" si="1"/>
        <v>12594</v>
      </c>
      <c r="G82" s="98">
        <f t="shared" si="2"/>
        <v>11544.500000000002</v>
      </c>
      <c r="H82" s="98">
        <f t="shared" si="3"/>
        <v>10495</v>
      </c>
      <c r="I82" s="98">
        <f t="shared" si="4"/>
        <v>7346.4999999999991</v>
      </c>
      <c r="J82" s="103">
        <f t="shared" si="8"/>
        <v>0</v>
      </c>
      <c r="K82" s="17">
        <f t="shared" si="9"/>
        <v>0</v>
      </c>
      <c r="L82" s="96"/>
      <c r="M82" s="96"/>
      <c r="N82" s="96"/>
      <c r="O82" s="96"/>
      <c r="P82" s="96"/>
      <c r="Q82" s="96"/>
      <c r="R82" s="96"/>
      <c r="S82" s="45"/>
      <c r="T82" s="96"/>
      <c r="U82" s="96"/>
      <c r="V82" s="96"/>
      <c r="W82" s="96"/>
      <c r="X82" s="96"/>
    </row>
    <row r="83" spans="1:30">
      <c r="A83" s="70" t="s">
        <v>136</v>
      </c>
      <c r="B83" s="84" t="s">
        <v>137</v>
      </c>
      <c r="C83" s="41" t="s">
        <v>138</v>
      </c>
      <c r="D83" s="42" t="s">
        <v>124</v>
      </c>
      <c r="E83" s="98">
        <v>18990</v>
      </c>
      <c r="F83" s="98">
        <f t="shared" si="1"/>
        <v>11394</v>
      </c>
      <c r="G83" s="98">
        <f t="shared" si="2"/>
        <v>10444.5</v>
      </c>
      <c r="H83" s="98">
        <f t="shared" si="3"/>
        <v>9495</v>
      </c>
      <c r="I83" s="98">
        <f t="shared" si="4"/>
        <v>6646.5</v>
      </c>
      <c r="J83" s="103">
        <f t="shared" si="8"/>
        <v>0</v>
      </c>
      <c r="K83" s="17">
        <f t="shared" si="9"/>
        <v>0</v>
      </c>
      <c r="L83" s="96"/>
      <c r="M83" s="96"/>
      <c r="N83" s="96"/>
      <c r="O83" s="45"/>
      <c r="P83" s="45"/>
      <c r="Q83" s="96"/>
      <c r="R83" s="45"/>
      <c r="S83" s="96"/>
      <c r="T83" s="96"/>
      <c r="U83" s="96"/>
      <c r="V83" s="96"/>
      <c r="W83" s="96"/>
      <c r="X83" s="96"/>
    </row>
    <row r="84" spans="1:30">
      <c r="A84" s="70" t="s">
        <v>139</v>
      </c>
      <c r="B84" s="84" t="s">
        <v>140</v>
      </c>
      <c r="C84" s="41" t="s">
        <v>141</v>
      </c>
      <c r="D84" s="42" t="s">
        <v>52</v>
      </c>
      <c r="E84" s="98">
        <v>20990</v>
      </c>
      <c r="F84" s="98">
        <f t="shared" si="1"/>
        <v>12594</v>
      </c>
      <c r="G84" s="98">
        <f t="shared" si="2"/>
        <v>11544.500000000002</v>
      </c>
      <c r="H84" s="98">
        <f t="shared" si="3"/>
        <v>10495</v>
      </c>
      <c r="I84" s="98">
        <f t="shared" si="4"/>
        <v>7346.4999999999991</v>
      </c>
      <c r="J84" s="103">
        <f t="shared" si="8"/>
        <v>0</v>
      </c>
      <c r="K84" s="17">
        <f t="shared" si="9"/>
        <v>0</v>
      </c>
      <c r="L84" s="96"/>
      <c r="M84" s="96"/>
      <c r="N84" s="96"/>
      <c r="O84" s="45"/>
      <c r="P84" s="45"/>
      <c r="Q84" s="45"/>
      <c r="R84" s="96"/>
      <c r="S84" s="45"/>
      <c r="T84" s="96"/>
      <c r="U84" s="96"/>
      <c r="V84" s="96"/>
      <c r="W84" s="96"/>
      <c r="X84" s="96"/>
    </row>
    <row r="85" spans="1:30" s="72" customFormat="1" ht="24" customHeight="1">
      <c r="A85" s="85" t="s">
        <v>38</v>
      </c>
      <c r="B85" s="86" t="s">
        <v>39</v>
      </c>
      <c r="C85" s="87" t="s">
        <v>142</v>
      </c>
      <c r="D85" s="87" t="s">
        <v>41</v>
      </c>
      <c r="E85" s="88" t="s">
        <v>42</v>
      </c>
      <c r="F85" s="80" t="s">
        <v>43</v>
      </c>
      <c r="G85" s="102" t="s">
        <v>44</v>
      </c>
      <c r="H85" s="102" t="s">
        <v>45</v>
      </c>
      <c r="I85" s="102" t="s">
        <v>46</v>
      </c>
      <c r="J85" s="104" t="s">
        <v>47</v>
      </c>
      <c r="K85" s="88" t="s">
        <v>48</v>
      </c>
      <c r="L85" s="89">
        <v>128</v>
      </c>
      <c r="M85" s="89">
        <v>135</v>
      </c>
      <c r="N85" s="89">
        <v>142</v>
      </c>
      <c r="O85" s="89">
        <v>149</v>
      </c>
      <c r="P85" s="89"/>
      <c r="Q85" s="89"/>
      <c r="R85" s="89"/>
      <c r="S85" s="89"/>
      <c r="T85" s="89"/>
      <c r="U85" s="89"/>
      <c r="V85" s="89"/>
      <c r="W85" s="89"/>
      <c r="X85" s="89"/>
      <c r="Y85" s="19"/>
      <c r="AA85" s="19"/>
      <c r="AB85" s="19"/>
      <c r="AC85" s="19"/>
      <c r="AD85" s="19"/>
    </row>
    <row r="86" spans="1:30">
      <c r="A86" s="70" t="s">
        <v>143</v>
      </c>
      <c r="B86" s="84" t="s">
        <v>144</v>
      </c>
      <c r="C86" s="41" t="s">
        <v>145</v>
      </c>
      <c r="D86" s="42" t="s">
        <v>124</v>
      </c>
      <c r="E86" s="100">
        <v>8990</v>
      </c>
      <c r="F86" s="98">
        <f t="shared" si="1"/>
        <v>5394</v>
      </c>
      <c r="G86" s="98">
        <f t="shared" si="2"/>
        <v>4944.5</v>
      </c>
      <c r="H86" s="98">
        <f t="shared" si="3"/>
        <v>4495</v>
      </c>
      <c r="I86" s="98">
        <f t="shared" si="4"/>
        <v>3146.5</v>
      </c>
      <c r="J86" s="103">
        <f>SUM(E86*K86)</f>
        <v>0</v>
      </c>
      <c r="K86" s="17">
        <f>SUM(L86:X86)</f>
        <v>0</v>
      </c>
      <c r="L86" s="45"/>
      <c r="M86" s="45"/>
      <c r="N86" s="45"/>
      <c r="O86" s="45"/>
      <c r="P86" s="96"/>
      <c r="Q86" s="96"/>
      <c r="R86" s="96"/>
      <c r="S86" s="96"/>
      <c r="T86" s="96"/>
      <c r="U86" s="96"/>
      <c r="V86" s="96"/>
      <c r="W86" s="96"/>
      <c r="X86" s="96"/>
    </row>
    <row r="87" spans="1:30" s="72" customFormat="1" ht="24" customHeight="1">
      <c r="A87" s="85" t="s">
        <v>38</v>
      </c>
      <c r="B87" s="86" t="s">
        <v>39</v>
      </c>
      <c r="C87" s="87"/>
      <c r="D87" s="87" t="s">
        <v>41</v>
      </c>
      <c r="E87" s="88" t="s">
        <v>42</v>
      </c>
      <c r="F87" s="80" t="s">
        <v>43</v>
      </c>
      <c r="G87" s="102" t="s">
        <v>44</v>
      </c>
      <c r="H87" s="102" t="s">
        <v>45</v>
      </c>
      <c r="I87" s="102" t="s">
        <v>46</v>
      </c>
      <c r="J87" s="104" t="s">
        <v>47</v>
      </c>
      <c r="K87" s="88" t="s">
        <v>48</v>
      </c>
      <c r="L87" s="89">
        <v>124</v>
      </c>
      <c r="M87" s="89">
        <v>125</v>
      </c>
      <c r="N87" s="89">
        <v>130</v>
      </c>
      <c r="O87" s="89">
        <v>132</v>
      </c>
      <c r="P87" s="89">
        <v>135</v>
      </c>
      <c r="Q87" s="89">
        <v>139</v>
      </c>
      <c r="R87" s="89">
        <v>144</v>
      </c>
      <c r="S87" s="89">
        <v>146</v>
      </c>
      <c r="T87" s="89">
        <v>151</v>
      </c>
      <c r="U87" s="89">
        <v>158</v>
      </c>
      <c r="V87" s="89">
        <v>165</v>
      </c>
      <c r="W87" s="89"/>
      <c r="X87" s="89"/>
      <c r="Y87" s="19"/>
      <c r="AA87" s="19"/>
      <c r="AB87" s="19"/>
      <c r="AC87" s="19"/>
      <c r="AD87" s="19"/>
    </row>
    <row r="88" spans="1:30">
      <c r="A88" s="70" t="s">
        <v>146</v>
      </c>
      <c r="B88" s="84" t="s">
        <v>147</v>
      </c>
      <c r="C88" s="41" t="s">
        <v>148</v>
      </c>
      <c r="D88" s="42" t="s">
        <v>124</v>
      </c>
      <c r="E88" s="100">
        <v>9490</v>
      </c>
      <c r="F88" s="98">
        <f t="shared" si="1"/>
        <v>5694</v>
      </c>
      <c r="G88" s="98">
        <f t="shared" si="2"/>
        <v>5219.5</v>
      </c>
      <c r="H88" s="98">
        <f t="shared" si="3"/>
        <v>4745</v>
      </c>
      <c r="I88" s="98">
        <f t="shared" si="4"/>
        <v>3321.5</v>
      </c>
      <c r="J88" s="103">
        <f>SUM(E88*K88)</f>
        <v>0</v>
      </c>
      <c r="K88" s="17">
        <f>SUM(L88:X88)</f>
        <v>0</v>
      </c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45"/>
      <c r="W88" s="96"/>
      <c r="X88" s="96"/>
    </row>
    <row r="89" spans="1:30">
      <c r="A89" s="70" t="s">
        <v>149</v>
      </c>
      <c r="B89" s="84" t="s">
        <v>150</v>
      </c>
      <c r="C89" s="41" t="s">
        <v>151</v>
      </c>
      <c r="D89" s="42" t="s">
        <v>124</v>
      </c>
      <c r="E89" s="100">
        <v>8990</v>
      </c>
      <c r="F89" s="98">
        <f t="shared" si="1"/>
        <v>5394</v>
      </c>
      <c r="G89" s="98">
        <f t="shared" si="2"/>
        <v>4944.5</v>
      </c>
      <c r="H89" s="98">
        <f t="shared" si="3"/>
        <v>4495</v>
      </c>
      <c r="I89" s="98">
        <f t="shared" si="4"/>
        <v>3146.5</v>
      </c>
      <c r="J89" s="103">
        <f>SUM(E89*K89)</f>
        <v>0</v>
      </c>
      <c r="K89" s="17">
        <f>SUM(L89:X89)</f>
        <v>0</v>
      </c>
      <c r="L89" s="96"/>
      <c r="M89" s="96"/>
      <c r="N89" s="96"/>
      <c r="O89" s="96"/>
      <c r="P89" s="45"/>
      <c r="Q89" s="96"/>
      <c r="R89" s="45"/>
      <c r="S89" s="96"/>
      <c r="T89" s="45"/>
      <c r="U89" s="45"/>
      <c r="V89" s="45"/>
      <c r="W89" s="96"/>
      <c r="X89" s="96"/>
    </row>
    <row r="90" spans="1:30">
      <c r="A90" s="70" t="s">
        <v>152</v>
      </c>
      <c r="B90" s="84" t="s">
        <v>153</v>
      </c>
      <c r="C90" s="41" t="s">
        <v>154</v>
      </c>
      <c r="D90" s="42" t="s">
        <v>124</v>
      </c>
      <c r="E90" s="100">
        <v>7990</v>
      </c>
      <c r="F90" s="98">
        <f t="shared" si="1"/>
        <v>4794</v>
      </c>
      <c r="G90" s="98">
        <f t="shared" si="2"/>
        <v>4394.5</v>
      </c>
      <c r="H90" s="98">
        <f t="shared" si="3"/>
        <v>3995</v>
      </c>
      <c r="I90" s="98">
        <f t="shared" si="4"/>
        <v>2796.5</v>
      </c>
      <c r="J90" s="103">
        <f>SUM(E90*K90)</f>
        <v>0</v>
      </c>
      <c r="K90" s="17">
        <f>SUM(L90:X90)</f>
        <v>0</v>
      </c>
      <c r="L90" s="45"/>
      <c r="M90" s="96"/>
      <c r="N90" s="45"/>
      <c r="O90" s="96"/>
      <c r="P90" s="45"/>
      <c r="Q90" s="96"/>
      <c r="R90" s="45"/>
      <c r="S90" s="96"/>
      <c r="T90" s="96"/>
      <c r="U90" s="96"/>
      <c r="V90" s="96"/>
      <c r="W90" s="96"/>
      <c r="X90" s="96"/>
    </row>
    <row r="91" spans="1:30">
      <c r="A91" s="70" t="s">
        <v>155</v>
      </c>
      <c r="B91" s="84" t="s">
        <v>156</v>
      </c>
      <c r="C91" s="41" t="s">
        <v>157</v>
      </c>
      <c r="D91" s="42" t="s">
        <v>52</v>
      </c>
      <c r="E91" s="100">
        <v>7990</v>
      </c>
      <c r="F91" s="98">
        <f t="shared" si="1"/>
        <v>4794</v>
      </c>
      <c r="G91" s="98">
        <f t="shared" si="2"/>
        <v>4394.5</v>
      </c>
      <c r="H91" s="98">
        <f t="shared" si="3"/>
        <v>3995</v>
      </c>
      <c r="I91" s="98">
        <f t="shared" si="4"/>
        <v>2796.5</v>
      </c>
      <c r="J91" s="103">
        <f>SUM(E91*K91)</f>
        <v>0</v>
      </c>
      <c r="K91" s="17">
        <f>SUM(L91:X91)</f>
        <v>0</v>
      </c>
      <c r="L91" s="96"/>
      <c r="M91" s="45"/>
      <c r="N91" s="96"/>
      <c r="O91" s="45"/>
      <c r="P91" s="96"/>
      <c r="Q91" s="45"/>
      <c r="R91" s="96"/>
      <c r="S91" s="45"/>
      <c r="T91" s="96"/>
      <c r="U91" s="96"/>
      <c r="V91" s="96"/>
      <c r="W91" s="96"/>
      <c r="X91" s="96"/>
    </row>
    <row r="92" spans="1:30" s="3" customFormat="1" ht="24" customHeight="1">
      <c r="A92" s="91" t="s">
        <v>38</v>
      </c>
      <c r="B92" s="92" t="s">
        <v>39</v>
      </c>
      <c r="C92" s="93" t="s">
        <v>158</v>
      </c>
      <c r="D92" s="93" t="s">
        <v>41</v>
      </c>
      <c r="E92" s="94" t="s">
        <v>42</v>
      </c>
      <c r="F92" s="80" t="s">
        <v>43</v>
      </c>
      <c r="G92" s="102" t="s">
        <v>44</v>
      </c>
      <c r="H92" s="102" t="s">
        <v>45</v>
      </c>
      <c r="I92" s="102" t="s">
        <v>46</v>
      </c>
      <c r="J92" s="105" t="s">
        <v>47</v>
      </c>
      <c r="K92" s="94" t="s">
        <v>48</v>
      </c>
      <c r="L92" s="95" t="s">
        <v>159</v>
      </c>
      <c r="M92" s="20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1"/>
      <c r="AA92" s="22"/>
    </row>
    <row r="93" spans="1:30" s="3" customFormat="1">
      <c r="A93" s="73" t="s">
        <v>160</v>
      </c>
      <c r="B93" s="41" t="s">
        <v>161</v>
      </c>
      <c r="C93" s="41" t="s">
        <v>162</v>
      </c>
      <c r="D93" s="74" t="s">
        <v>52</v>
      </c>
      <c r="E93" s="75">
        <v>9990</v>
      </c>
      <c r="F93" s="98">
        <f t="shared" si="1"/>
        <v>5994</v>
      </c>
      <c r="G93" s="98">
        <f t="shared" si="2"/>
        <v>5494.5</v>
      </c>
      <c r="H93" s="98">
        <f t="shared" si="3"/>
        <v>4995</v>
      </c>
      <c r="I93" s="98">
        <f t="shared" si="4"/>
        <v>3496.5</v>
      </c>
      <c r="J93" s="103">
        <f t="shared" ref="J93:J99" si="10">SUM(E93*K93)</f>
        <v>0</v>
      </c>
      <c r="K93" s="17">
        <f>SUM(L93)</f>
        <v>0</v>
      </c>
      <c r="L93" s="45"/>
      <c r="M93" s="4"/>
    </row>
    <row r="94" spans="1:30" s="3" customFormat="1">
      <c r="A94" s="73" t="s">
        <v>163</v>
      </c>
      <c r="B94" s="41" t="s">
        <v>164</v>
      </c>
      <c r="C94" s="41" t="s">
        <v>165</v>
      </c>
      <c r="D94" s="74" t="s">
        <v>52</v>
      </c>
      <c r="E94" s="75">
        <v>10990</v>
      </c>
      <c r="F94" s="98">
        <f t="shared" si="1"/>
        <v>6594</v>
      </c>
      <c r="G94" s="98">
        <f t="shared" si="2"/>
        <v>6044.5000000000009</v>
      </c>
      <c r="H94" s="98">
        <f t="shared" si="3"/>
        <v>5495</v>
      </c>
      <c r="I94" s="98">
        <f t="shared" si="4"/>
        <v>3846.4999999999995</v>
      </c>
      <c r="J94" s="103">
        <f t="shared" si="10"/>
        <v>0</v>
      </c>
      <c r="K94" s="17">
        <f t="shared" ref="K94:K105" si="11">SUM(L94)</f>
        <v>0</v>
      </c>
      <c r="L94" s="45"/>
      <c r="M94" s="4"/>
    </row>
    <row r="95" spans="1:30" s="3" customFormat="1">
      <c r="A95" s="73" t="s">
        <v>166</v>
      </c>
      <c r="B95" s="41" t="s">
        <v>167</v>
      </c>
      <c r="C95" s="41" t="s">
        <v>168</v>
      </c>
      <c r="D95" s="74" t="s">
        <v>52</v>
      </c>
      <c r="E95" s="75">
        <v>9990</v>
      </c>
      <c r="F95" s="98">
        <f t="shared" si="1"/>
        <v>5994</v>
      </c>
      <c r="G95" s="98">
        <f t="shared" si="2"/>
        <v>5494.5</v>
      </c>
      <c r="H95" s="98">
        <f t="shared" si="3"/>
        <v>4995</v>
      </c>
      <c r="I95" s="98">
        <f t="shared" si="4"/>
        <v>3496.5</v>
      </c>
      <c r="J95" s="103">
        <f t="shared" si="10"/>
        <v>0</v>
      </c>
      <c r="K95" s="17">
        <f t="shared" si="11"/>
        <v>0</v>
      </c>
      <c r="L95" s="45"/>
      <c r="M95" s="4"/>
    </row>
    <row r="96" spans="1:30" s="3" customFormat="1">
      <c r="A96" s="73" t="s">
        <v>169</v>
      </c>
      <c r="B96" s="41" t="s">
        <v>170</v>
      </c>
      <c r="C96" s="41" t="s">
        <v>171</v>
      </c>
      <c r="D96" s="74" t="s">
        <v>52</v>
      </c>
      <c r="E96" s="75">
        <v>8990</v>
      </c>
      <c r="F96" s="98">
        <f t="shared" si="1"/>
        <v>5394</v>
      </c>
      <c r="G96" s="98">
        <f t="shared" si="2"/>
        <v>4944.5</v>
      </c>
      <c r="H96" s="98">
        <f t="shared" si="3"/>
        <v>4495</v>
      </c>
      <c r="I96" s="98">
        <f t="shared" si="4"/>
        <v>3146.5</v>
      </c>
      <c r="J96" s="103">
        <f t="shared" si="10"/>
        <v>0</v>
      </c>
      <c r="K96" s="17">
        <f t="shared" si="11"/>
        <v>0</v>
      </c>
      <c r="L96" s="45"/>
      <c r="M96" s="4"/>
    </row>
    <row r="97" spans="1:32" s="3" customFormat="1">
      <c r="A97" s="73" t="s">
        <v>172</v>
      </c>
      <c r="B97" s="41" t="s">
        <v>173</v>
      </c>
      <c r="C97" s="41" t="s">
        <v>174</v>
      </c>
      <c r="D97" s="74" t="s">
        <v>52</v>
      </c>
      <c r="E97" s="75">
        <v>6990</v>
      </c>
      <c r="F97" s="98">
        <f t="shared" si="1"/>
        <v>4194</v>
      </c>
      <c r="G97" s="98">
        <f t="shared" si="2"/>
        <v>3844.5000000000005</v>
      </c>
      <c r="H97" s="98">
        <f t="shared" si="3"/>
        <v>3495</v>
      </c>
      <c r="I97" s="98">
        <f t="shared" si="4"/>
        <v>2446.5</v>
      </c>
      <c r="J97" s="103">
        <f t="shared" si="10"/>
        <v>0</v>
      </c>
      <c r="K97" s="17">
        <f t="shared" si="11"/>
        <v>0</v>
      </c>
      <c r="L97" s="45"/>
      <c r="M97" s="4"/>
    </row>
    <row r="98" spans="1:32" s="3" customFormat="1">
      <c r="A98" s="73" t="s">
        <v>175</v>
      </c>
      <c r="B98" s="41" t="s">
        <v>176</v>
      </c>
      <c r="C98" s="41" t="s">
        <v>177</v>
      </c>
      <c r="D98" s="74" t="s">
        <v>52</v>
      </c>
      <c r="E98" s="75">
        <v>6490</v>
      </c>
      <c r="F98" s="98">
        <f t="shared" si="1"/>
        <v>3894</v>
      </c>
      <c r="G98" s="98">
        <f t="shared" si="2"/>
        <v>3569.5000000000005</v>
      </c>
      <c r="H98" s="98">
        <f t="shared" si="3"/>
        <v>3245</v>
      </c>
      <c r="I98" s="98">
        <f t="shared" si="4"/>
        <v>2271.5</v>
      </c>
      <c r="J98" s="103">
        <f t="shared" si="10"/>
        <v>0</v>
      </c>
      <c r="K98" s="17">
        <f t="shared" si="11"/>
        <v>0</v>
      </c>
      <c r="L98" s="45"/>
      <c r="M98" s="4"/>
    </row>
    <row r="99" spans="1:32" s="3" customFormat="1">
      <c r="A99" s="73" t="s">
        <v>178</v>
      </c>
      <c r="B99" s="41" t="s">
        <v>179</v>
      </c>
      <c r="C99" s="41" t="s">
        <v>180</v>
      </c>
      <c r="D99" s="74" t="s">
        <v>52</v>
      </c>
      <c r="E99" s="75">
        <v>7990</v>
      </c>
      <c r="F99" s="98">
        <f t="shared" si="1"/>
        <v>4794</v>
      </c>
      <c r="G99" s="98">
        <f t="shared" si="2"/>
        <v>4394.5</v>
      </c>
      <c r="H99" s="98">
        <f t="shared" si="3"/>
        <v>3995</v>
      </c>
      <c r="I99" s="98">
        <f t="shared" si="4"/>
        <v>2796.5</v>
      </c>
      <c r="J99" s="103">
        <f t="shared" si="10"/>
        <v>0</v>
      </c>
      <c r="K99" s="17">
        <f t="shared" si="11"/>
        <v>0</v>
      </c>
      <c r="L99" s="45"/>
      <c r="M99" s="4"/>
    </row>
    <row r="100" spans="1:32" ht="25.5">
      <c r="A100" s="77" t="s">
        <v>38</v>
      </c>
      <c r="B100" s="78" t="s">
        <v>39</v>
      </c>
      <c r="C100" s="76" t="s">
        <v>181</v>
      </c>
      <c r="D100" s="79" t="s">
        <v>41</v>
      </c>
      <c r="E100" s="80" t="s">
        <v>42</v>
      </c>
      <c r="F100" s="80" t="s">
        <v>43</v>
      </c>
      <c r="G100" s="102" t="s">
        <v>44</v>
      </c>
      <c r="H100" s="102" t="s">
        <v>45</v>
      </c>
      <c r="I100" s="102" t="s">
        <v>46</v>
      </c>
      <c r="J100" s="102" t="s">
        <v>47</v>
      </c>
      <c r="K100" s="80" t="s">
        <v>48</v>
      </c>
      <c r="L100" s="81" t="s">
        <v>159</v>
      </c>
    </row>
    <row r="101" spans="1:32">
      <c r="A101" s="73" t="s">
        <v>182</v>
      </c>
      <c r="B101" s="41" t="s">
        <v>183</v>
      </c>
      <c r="C101" s="41" t="s">
        <v>184</v>
      </c>
      <c r="D101" s="74" t="s">
        <v>52</v>
      </c>
      <c r="E101" s="75">
        <v>3990</v>
      </c>
      <c r="F101" s="98">
        <f t="shared" si="1"/>
        <v>2394</v>
      </c>
      <c r="G101" s="98">
        <f t="shared" si="2"/>
        <v>2194.5</v>
      </c>
      <c r="H101" s="98">
        <f t="shared" si="3"/>
        <v>1995</v>
      </c>
      <c r="I101" s="98">
        <f t="shared" si="4"/>
        <v>1396.5</v>
      </c>
      <c r="J101" s="103">
        <f>SUM(E101*K101)</f>
        <v>0</v>
      </c>
      <c r="K101" s="17">
        <f t="shared" si="11"/>
        <v>0</v>
      </c>
      <c r="L101" s="45"/>
    </row>
    <row r="102" spans="1:32">
      <c r="A102" s="73" t="s">
        <v>185</v>
      </c>
      <c r="B102" s="41" t="s">
        <v>186</v>
      </c>
      <c r="C102" s="41" t="s">
        <v>187</v>
      </c>
      <c r="D102" s="74" t="s">
        <v>52</v>
      </c>
      <c r="E102" s="75">
        <v>4690</v>
      </c>
      <c r="F102" s="98">
        <f t="shared" si="1"/>
        <v>2814</v>
      </c>
      <c r="G102" s="98">
        <f t="shared" si="2"/>
        <v>2579.5</v>
      </c>
      <c r="H102" s="98">
        <f t="shared" si="3"/>
        <v>2345</v>
      </c>
      <c r="I102" s="98">
        <f t="shared" si="4"/>
        <v>1641.5</v>
      </c>
      <c r="J102" s="103">
        <f>SUM(E102*K102)</f>
        <v>0</v>
      </c>
      <c r="K102" s="17">
        <f t="shared" si="11"/>
        <v>0</v>
      </c>
      <c r="L102" s="45"/>
    </row>
    <row r="103" spans="1:32">
      <c r="A103" s="73" t="s">
        <v>188</v>
      </c>
      <c r="B103" s="41" t="s">
        <v>189</v>
      </c>
      <c r="C103" s="41" t="s">
        <v>190</v>
      </c>
      <c r="D103" s="74" t="s">
        <v>52</v>
      </c>
      <c r="E103" s="75">
        <v>2990</v>
      </c>
      <c r="F103" s="98">
        <f t="shared" si="1"/>
        <v>1794</v>
      </c>
      <c r="G103" s="98">
        <f t="shared" si="2"/>
        <v>1644.5000000000002</v>
      </c>
      <c r="H103" s="98">
        <f t="shared" si="3"/>
        <v>1495</v>
      </c>
      <c r="I103" s="98">
        <f t="shared" si="4"/>
        <v>1046.5</v>
      </c>
      <c r="J103" s="103">
        <f>SUM(E103*K103)</f>
        <v>0</v>
      </c>
      <c r="K103" s="17">
        <f t="shared" si="11"/>
        <v>0</v>
      </c>
      <c r="L103" s="45"/>
    </row>
    <row r="104" spans="1:32">
      <c r="A104" s="73" t="s">
        <v>191</v>
      </c>
      <c r="B104" s="41" t="s">
        <v>192</v>
      </c>
      <c r="C104" s="41" t="s">
        <v>193</v>
      </c>
      <c r="D104" s="74" t="s">
        <v>52</v>
      </c>
      <c r="E104" s="75">
        <v>2790</v>
      </c>
      <c r="F104" s="98">
        <f t="shared" si="1"/>
        <v>1674</v>
      </c>
      <c r="G104" s="98">
        <f t="shared" si="2"/>
        <v>1534.5000000000002</v>
      </c>
      <c r="H104" s="98">
        <f t="shared" si="3"/>
        <v>1395</v>
      </c>
      <c r="I104" s="98">
        <f t="shared" si="4"/>
        <v>976.49999999999989</v>
      </c>
      <c r="J104" s="103">
        <f>SUM(E104*K104)</f>
        <v>0</v>
      </c>
      <c r="K104" s="17">
        <f t="shared" si="11"/>
        <v>0</v>
      </c>
      <c r="L104" s="45"/>
    </row>
    <row r="105" spans="1:32">
      <c r="A105" s="73" t="s">
        <v>194</v>
      </c>
      <c r="B105" s="41" t="s">
        <v>195</v>
      </c>
      <c r="C105" s="41" t="s">
        <v>196</v>
      </c>
      <c r="D105" s="74" t="s">
        <v>52</v>
      </c>
      <c r="E105" s="75">
        <v>2390</v>
      </c>
      <c r="F105" s="98">
        <f t="shared" si="1"/>
        <v>1434</v>
      </c>
      <c r="G105" s="98">
        <f t="shared" si="2"/>
        <v>1314.5</v>
      </c>
      <c r="H105" s="98">
        <f t="shared" si="3"/>
        <v>1195</v>
      </c>
      <c r="I105" s="98">
        <f>E105*0.35</f>
        <v>836.5</v>
      </c>
      <c r="J105" s="103">
        <f>SUM(E105*K105)</f>
        <v>0</v>
      </c>
      <c r="K105" s="17">
        <f t="shared" si="11"/>
        <v>0</v>
      </c>
      <c r="L105" s="45"/>
    </row>
    <row r="106" spans="1:32" s="3" customFormat="1" ht="24" customHeight="1">
      <c r="A106" s="65" t="s">
        <v>38</v>
      </c>
      <c r="B106" s="66" t="s">
        <v>39</v>
      </c>
      <c r="C106" s="67" t="s">
        <v>197</v>
      </c>
      <c r="D106" s="67" t="s">
        <v>41</v>
      </c>
      <c r="E106" s="68" t="s">
        <v>42</v>
      </c>
      <c r="F106" s="68" t="s">
        <v>43</v>
      </c>
      <c r="G106" s="68" t="s">
        <v>44</v>
      </c>
      <c r="H106" s="68" t="s">
        <v>198</v>
      </c>
      <c r="I106" s="68" t="s">
        <v>46</v>
      </c>
      <c r="J106" s="134" t="s">
        <v>47</v>
      </c>
      <c r="K106" s="68" t="s">
        <v>48</v>
      </c>
      <c r="L106" s="69">
        <v>225</v>
      </c>
      <c r="M106" s="69">
        <v>235</v>
      </c>
      <c r="N106" s="69">
        <v>245</v>
      </c>
      <c r="O106" s="69">
        <v>255</v>
      </c>
      <c r="P106" s="69">
        <v>265</v>
      </c>
      <c r="Q106" s="69">
        <v>275</v>
      </c>
      <c r="R106" s="69">
        <v>285</v>
      </c>
      <c r="S106" s="69">
        <v>295</v>
      </c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F106" s="72"/>
    </row>
    <row r="107" spans="1:32" s="3" customFormat="1">
      <c r="A107" s="70" t="s">
        <v>199</v>
      </c>
      <c r="B107" s="41" t="s">
        <v>200</v>
      </c>
      <c r="C107" s="41" t="s">
        <v>201</v>
      </c>
      <c r="D107" s="42" t="s">
        <v>202</v>
      </c>
      <c r="E107" s="43">
        <v>16990</v>
      </c>
      <c r="F107" s="43">
        <f>E107*0.6</f>
        <v>10194</v>
      </c>
      <c r="G107" s="43">
        <f>E107*0.55</f>
        <v>9344.5</v>
      </c>
      <c r="H107" s="43">
        <f>E107*0.5</f>
        <v>8495</v>
      </c>
      <c r="I107" s="43">
        <f>E107*0.35</f>
        <v>5946.5</v>
      </c>
      <c r="J107" s="135">
        <f>SUM(E107*K107)</f>
        <v>0</v>
      </c>
      <c r="K107" s="17">
        <f>SUM(L107:AD107)</f>
        <v>0</v>
      </c>
      <c r="L107" s="96"/>
      <c r="M107" s="96"/>
      <c r="N107" s="96"/>
      <c r="O107" s="45"/>
      <c r="P107" s="45"/>
      <c r="Q107" s="45"/>
      <c r="R107" s="45"/>
      <c r="S107" s="45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2" s="3" customFormat="1">
      <c r="A108" s="70" t="s">
        <v>203</v>
      </c>
      <c r="B108" s="41" t="s">
        <v>204</v>
      </c>
      <c r="C108" s="41" t="s">
        <v>205</v>
      </c>
      <c r="D108" s="42" t="s">
        <v>202</v>
      </c>
      <c r="E108" s="43">
        <v>16990</v>
      </c>
      <c r="F108" s="43">
        <f t="shared" ref="F108:F126" si="12">E108*0.6</f>
        <v>10194</v>
      </c>
      <c r="G108" s="43">
        <f t="shared" ref="G108:G126" si="13">E108*0.55</f>
        <v>9344.5</v>
      </c>
      <c r="H108" s="43">
        <f t="shared" ref="H108:H126" si="14">E108*0.5</f>
        <v>8495</v>
      </c>
      <c r="I108" s="43">
        <f t="shared" ref="I108:I126" si="15">E108*0.35</f>
        <v>5946.5</v>
      </c>
      <c r="J108" s="135">
        <f>SUM(E108*K108)</f>
        <v>0</v>
      </c>
      <c r="K108" s="17">
        <f t="shared" ref="K108:K116" si="16">SUM(L108:AD108)</f>
        <v>0</v>
      </c>
      <c r="L108" s="45"/>
      <c r="M108" s="45"/>
      <c r="N108" s="45"/>
      <c r="O108" s="45"/>
      <c r="P108" s="45"/>
      <c r="Q108" s="45"/>
      <c r="R108" s="45"/>
      <c r="S108" s="45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2" s="3" customFormat="1">
      <c r="A109" s="70" t="s">
        <v>206</v>
      </c>
      <c r="B109" s="41" t="s">
        <v>207</v>
      </c>
      <c r="C109" s="41" t="s">
        <v>208</v>
      </c>
      <c r="D109" s="42" t="s">
        <v>202</v>
      </c>
      <c r="E109" s="43">
        <v>16990</v>
      </c>
      <c r="F109" s="43">
        <f t="shared" si="12"/>
        <v>10194</v>
      </c>
      <c r="G109" s="43">
        <f t="shared" si="13"/>
        <v>9344.5</v>
      </c>
      <c r="H109" s="43">
        <f t="shared" si="14"/>
        <v>8495</v>
      </c>
      <c r="I109" s="43">
        <f t="shared" si="15"/>
        <v>5946.5</v>
      </c>
      <c r="J109" s="135">
        <f>SUM(E109*K109)</f>
        <v>0</v>
      </c>
      <c r="K109" s="17">
        <f t="shared" si="16"/>
        <v>0</v>
      </c>
      <c r="L109" s="45"/>
      <c r="M109" s="45"/>
      <c r="N109" s="45"/>
      <c r="O109" s="45"/>
      <c r="P109" s="45"/>
      <c r="Q109" s="45"/>
      <c r="R109" s="45"/>
      <c r="S109" s="45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2" s="3" customFormat="1">
      <c r="A110" s="70" t="s">
        <v>209</v>
      </c>
      <c r="B110" s="41" t="s">
        <v>210</v>
      </c>
      <c r="C110" s="41" t="s">
        <v>211</v>
      </c>
      <c r="D110" s="42" t="s">
        <v>202</v>
      </c>
      <c r="E110" s="43">
        <v>16990</v>
      </c>
      <c r="F110" s="43">
        <f t="shared" si="12"/>
        <v>10194</v>
      </c>
      <c r="G110" s="43">
        <f t="shared" si="13"/>
        <v>9344.5</v>
      </c>
      <c r="H110" s="43">
        <f t="shared" si="14"/>
        <v>8495</v>
      </c>
      <c r="I110" s="43">
        <f t="shared" si="15"/>
        <v>5946.5</v>
      </c>
      <c r="J110" s="135">
        <f>SUM(E110*K110)</f>
        <v>0</v>
      </c>
      <c r="K110" s="17">
        <f t="shared" si="16"/>
        <v>0</v>
      </c>
      <c r="L110" s="45"/>
      <c r="M110" s="45"/>
      <c r="N110" s="45"/>
      <c r="O110" s="45"/>
      <c r="P110" s="45"/>
      <c r="Q110" s="45"/>
      <c r="R110" s="45"/>
      <c r="S110" s="45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2" s="3" customFormat="1">
      <c r="A111" s="71" t="s">
        <v>212</v>
      </c>
      <c r="B111" s="59" t="s">
        <v>213</v>
      </c>
      <c r="C111" s="59" t="s">
        <v>214</v>
      </c>
      <c r="D111" s="60" t="s">
        <v>202</v>
      </c>
      <c r="E111" s="63">
        <v>16990</v>
      </c>
      <c r="F111" s="43">
        <f t="shared" si="12"/>
        <v>10194</v>
      </c>
      <c r="G111" s="43">
        <f t="shared" si="13"/>
        <v>9344.5</v>
      </c>
      <c r="H111" s="43">
        <f t="shared" si="14"/>
        <v>8495</v>
      </c>
      <c r="I111" s="43">
        <f t="shared" si="15"/>
        <v>5946.5</v>
      </c>
      <c r="J111" s="135">
        <f>SUM(E111*K111)</f>
        <v>0</v>
      </c>
      <c r="K111" s="17">
        <f t="shared" si="16"/>
        <v>0</v>
      </c>
      <c r="L111" s="64"/>
      <c r="M111" s="64"/>
      <c r="N111" s="64"/>
      <c r="O111" s="64"/>
      <c r="P111" s="64"/>
      <c r="Q111" s="64"/>
      <c r="R111" s="64"/>
      <c r="S111" s="64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1:32" s="3" customFormat="1" ht="24" customHeight="1">
      <c r="A112" s="65" t="s">
        <v>38</v>
      </c>
      <c r="B112" s="66" t="s">
        <v>39</v>
      </c>
      <c r="C112" s="67"/>
      <c r="D112" s="67" t="s">
        <v>41</v>
      </c>
      <c r="E112" s="68" t="s">
        <v>42</v>
      </c>
      <c r="F112" s="68" t="s">
        <v>43</v>
      </c>
      <c r="G112" s="68" t="s">
        <v>44</v>
      </c>
      <c r="H112" s="68" t="s">
        <v>198</v>
      </c>
      <c r="I112" s="68" t="s">
        <v>46</v>
      </c>
      <c r="J112" s="134" t="s">
        <v>47</v>
      </c>
      <c r="K112" s="68" t="s">
        <v>48</v>
      </c>
      <c r="L112" s="69">
        <v>220</v>
      </c>
      <c r="M112" s="69">
        <v>225</v>
      </c>
      <c r="N112" s="69">
        <v>230</v>
      </c>
      <c r="O112" s="69">
        <v>235</v>
      </c>
      <c r="P112" s="69">
        <v>240</v>
      </c>
      <c r="Q112" s="69">
        <v>245</v>
      </c>
      <c r="R112" s="69">
        <v>250</v>
      </c>
      <c r="S112" s="69">
        <v>255</v>
      </c>
      <c r="T112" s="69">
        <v>260</v>
      </c>
      <c r="U112" s="69">
        <v>265</v>
      </c>
      <c r="V112" s="69">
        <v>270</v>
      </c>
      <c r="W112" s="69">
        <v>275</v>
      </c>
      <c r="X112" s="69">
        <v>280</v>
      </c>
      <c r="Y112" s="69">
        <v>285</v>
      </c>
      <c r="Z112" s="69">
        <v>290</v>
      </c>
      <c r="AA112" s="69">
        <v>295</v>
      </c>
      <c r="AB112" s="69"/>
      <c r="AC112" s="69"/>
      <c r="AD112" s="69"/>
      <c r="AF112" s="72"/>
    </row>
    <row r="113" spans="1:32" s="3" customFormat="1">
      <c r="A113" s="70" t="s">
        <v>215</v>
      </c>
      <c r="B113" s="41" t="s">
        <v>216</v>
      </c>
      <c r="C113" s="41" t="s">
        <v>217</v>
      </c>
      <c r="D113" s="42" t="s">
        <v>202</v>
      </c>
      <c r="E113" s="43">
        <v>12990</v>
      </c>
      <c r="F113" s="43">
        <f t="shared" si="12"/>
        <v>7794</v>
      </c>
      <c r="G113" s="43">
        <f t="shared" si="13"/>
        <v>7144.5000000000009</v>
      </c>
      <c r="H113" s="43">
        <f t="shared" si="14"/>
        <v>6495</v>
      </c>
      <c r="I113" s="43">
        <f t="shared" si="15"/>
        <v>4546.5</v>
      </c>
      <c r="J113" s="135">
        <f>SUM(E113*K113)</f>
        <v>0</v>
      </c>
      <c r="K113" s="17">
        <f t="shared" si="16"/>
        <v>0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96"/>
      <c r="AC113" s="96"/>
      <c r="AD113" s="96"/>
    </row>
    <row r="114" spans="1:32" s="3" customFormat="1">
      <c r="A114" s="70" t="s">
        <v>218</v>
      </c>
      <c r="B114" s="41" t="s">
        <v>219</v>
      </c>
      <c r="C114" s="41" t="s">
        <v>220</v>
      </c>
      <c r="D114" s="42" t="s">
        <v>202</v>
      </c>
      <c r="E114" s="43">
        <v>12990</v>
      </c>
      <c r="F114" s="43">
        <f t="shared" si="12"/>
        <v>7794</v>
      </c>
      <c r="G114" s="43">
        <f t="shared" si="13"/>
        <v>7144.5000000000009</v>
      </c>
      <c r="H114" s="43">
        <f t="shared" si="14"/>
        <v>6495</v>
      </c>
      <c r="I114" s="43">
        <f t="shared" si="15"/>
        <v>4546.5</v>
      </c>
      <c r="J114" s="135">
        <f>SUM(E114*K114)</f>
        <v>0</v>
      </c>
      <c r="K114" s="17">
        <f t="shared" si="16"/>
        <v>0</v>
      </c>
      <c r="L114" s="96"/>
      <c r="M114" s="96"/>
      <c r="N114" s="96"/>
      <c r="O114" s="96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96"/>
      <c r="AC114" s="96"/>
      <c r="AD114" s="96"/>
    </row>
    <row r="115" spans="1:32" s="3" customFormat="1">
      <c r="A115" s="70" t="s">
        <v>221</v>
      </c>
      <c r="B115" s="41" t="s">
        <v>222</v>
      </c>
      <c r="C115" s="41" t="s">
        <v>223</v>
      </c>
      <c r="D115" s="42" t="s">
        <v>202</v>
      </c>
      <c r="E115" s="43">
        <v>11990</v>
      </c>
      <c r="F115" s="43">
        <f t="shared" si="12"/>
        <v>7194</v>
      </c>
      <c r="G115" s="43">
        <f t="shared" si="13"/>
        <v>6594.5000000000009</v>
      </c>
      <c r="H115" s="43">
        <f t="shared" si="14"/>
        <v>5995</v>
      </c>
      <c r="I115" s="43">
        <f t="shared" si="15"/>
        <v>4196.5</v>
      </c>
      <c r="J115" s="135">
        <f>SUM(E115*K115)</f>
        <v>0</v>
      </c>
      <c r="K115" s="17">
        <f t="shared" si="16"/>
        <v>0</v>
      </c>
      <c r="L115" s="96"/>
      <c r="M115" s="96"/>
      <c r="N115" s="96"/>
      <c r="O115" s="96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96"/>
      <c r="AC115" s="96"/>
      <c r="AD115" s="96"/>
    </row>
    <row r="116" spans="1:32" s="3" customFormat="1">
      <c r="A116" s="70" t="s">
        <v>224</v>
      </c>
      <c r="B116" s="41" t="s">
        <v>225</v>
      </c>
      <c r="C116" s="41" t="s">
        <v>226</v>
      </c>
      <c r="D116" s="42" t="s">
        <v>202</v>
      </c>
      <c r="E116" s="43">
        <v>9990</v>
      </c>
      <c r="F116" s="43">
        <f t="shared" si="12"/>
        <v>5994</v>
      </c>
      <c r="G116" s="43">
        <f t="shared" si="13"/>
        <v>5494.5</v>
      </c>
      <c r="H116" s="43">
        <f t="shared" si="14"/>
        <v>4995</v>
      </c>
      <c r="I116" s="43">
        <f t="shared" si="15"/>
        <v>3496.5</v>
      </c>
      <c r="J116" s="135">
        <f>SUM(E116*K116)</f>
        <v>0</v>
      </c>
      <c r="K116" s="17">
        <f t="shared" si="16"/>
        <v>0</v>
      </c>
      <c r="L116" s="96"/>
      <c r="M116" s="96"/>
      <c r="N116" s="96"/>
      <c r="O116" s="96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96"/>
      <c r="AC116" s="96"/>
      <c r="AD116" s="96"/>
    </row>
    <row r="117" spans="1:32" s="3" customFormat="1" ht="24" customHeight="1">
      <c r="A117" s="65" t="s">
        <v>38</v>
      </c>
      <c r="B117" s="66" t="s">
        <v>39</v>
      </c>
      <c r="C117" s="67" t="s">
        <v>227</v>
      </c>
      <c r="D117" s="67" t="s">
        <v>41</v>
      </c>
      <c r="E117" s="68" t="s">
        <v>42</v>
      </c>
      <c r="F117" s="68" t="s">
        <v>43</v>
      </c>
      <c r="G117" s="68" t="s">
        <v>44</v>
      </c>
      <c r="H117" s="68" t="s">
        <v>198</v>
      </c>
      <c r="I117" s="68" t="s">
        <v>46</v>
      </c>
      <c r="J117" s="134" t="s">
        <v>47</v>
      </c>
      <c r="K117" s="68" t="s">
        <v>48</v>
      </c>
      <c r="L117" s="69">
        <v>215</v>
      </c>
      <c r="M117" s="69">
        <v>220</v>
      </c>
      <c r="N117" s="69">
        <v>225</v>
      </c>
      <c r="O117" s="69">
        <v>230</v>
      </c>
      <c r="P117" s="69">
        <v>235</v>
      </c>
      <c r="Q117" s="69">
        <v>240</v>
      </c>
      <c r="R117" s="69">
        <v>245</v>
      </c>
      <c r="S117" s="69">
        <v>250</v>
      </c>
      <c r="T117" s="69">
        <v>255</v>
      </c>
      <c r="U117" s="69">
        <v>260</v>
      </c>
      <c r="V117" s="69">
        <v>265</v>
      </c>
      <c r="W117" s="69">
        <v>270</v>
      </c>
      <c r="X117" s="69">
        <v>275</v>
      </c>
      <c r="Y117" s="69">
        <v>280</v>
      </c>
      <c r="Z117" s="69">
        <v>285</v>
      </c>
      <c r="AA117" s="69"/>
      <c r="AB117" s="69"/>
      <c r="AC117" s="69"/>
      <c r="AD117" s="69"/>
      <c r="AF117" s="72"/>
    </row>
    <row r="118" spans="1:32" s="3" customFormat="1">
      <c r="A118" s="70" t="s">
        <v>228</v>
      </c>
      <c r="B118" s="41" t="s">
        <v>229</v>
      </c>
      <c r="C118" s="41" t="s">
        <v>230</v>
      </c>
      <c r="D118" s="42" t="s">
        <v>202</v>
      </c>
      <c r="E118" s="43">
        <v>10990</v>
      </c>
      <c r="F118" s="43">
        <f t="shared" si="12"/>
        <v>6594</v>
      </c>
      <c r="G118" s="43">
        <f t="shared" si="13"/>
        <v>6044.5000000000009</v>
      </c>
      <c r="H118" s="43">
        <f t="shared" si="14"/>
        <v>5495</v>
      </c>
      <c r="I118" s="43">
        <f t="shared" si="15"/>
        <v>3846.4999999999995</v>
      </c>
      <c r="J118" s="135">
        <f>SUM(E118*K118)</f>
        <v>0</v>
      </c>
      <c r="K118" s="17">
        <f>SUM(L118:AD118)</f>
        <v>0</v>
      </c>
      <c r="L118" s="9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96"/>
      <c r="AB118" s="96"/>
      <c r="AC118" s="96"/>
      <c r="AD118" s="96"/>
    </row>
    <row r="119" spans="1:32" s="3" customFormat="1">
      <c r="A119" s="70" t="s">
        <v>231</v>
      </c>
      <c r="B119" s="41" t="s">
        <v>232</v>
      </c>
      <c r="C119" s="41" t="s">
        <v>233</v>
      </c>
      <c r="D119" s="42" t="s">
        <v>202</v>
      </c>
      <c r="E119" s="43">
        <v>9490</v>
      </c>
      <c r="F119" s="43">
        <f t="shared" si="12"/>
        <v>5694</v>
      </c>
      <c r="G119" s="43">
        <f t="shared" si="13"/>
        <v>5219.5</v>
      </c>
      <c r="H119" s="43">
        <f t="shared" si="14"/>
        <v>4745</v>
      </c>
      <c r="I119" s="43">
        <f t="shared" si="15"/>
        <v>3321.5</v>
      </c>
      <c r="J119" s="135">
        <f>SUM(E119*K119)</f>
        <v>0</v>
      </c>
      <c r="K119" s="17">
        <f>SUM(L119:AD119)</f>
        <v>0</v>
      </c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96"/>
      <c r="AB119" s="96"/>
      <c r="AC119" s="96"/>
      <c r="AD119" s="96"/>
    </row>
    <row r="120" spans="1:32" s="3" customFormat="1">
      <c r="A120" s="70" t="s">
        <v>234</v>
      </c>
      <c r="B120" s="41" t="s">
        <v>235</v>
      </c>
      <c r="C120" s="41" t="s">
        <v>236</v>
      </c>
      <c r="D120" s="42" t="s">
        <v>202</v>
      </c>
      <c r="E120" s="43">
        <v>8990</v>
      </c>
      <c r="F120" s="43">
        <f t="shared" si="12"/>
        <v>5394</v>
      </c>
      <c r="G120" s="43">
        <f t="shared" si="13"/>
        <v>4944.5</v>
      </c>
      <c r="H120" s="43">
        <f t="shared" si="14"/>
        <v>4495</v>
      </c>
      <c r="I120" s="43">
        <f t="shared" si="15"/>
        <v>3146.5</v>
      </c>
      <c r="J120" s="135">
        <f>SUM(E120*K120)</f>
        <v>0</v>
      </c>
      <c r="K120" s="17">
        <f>SUM(L120:AD120)</f>
        <v>0</v>
      </c>
      <c r="L120" s="96"/>
      <c r="M120" s="96"/>
      <c r="N120" s="96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96"/>
      <c r="AB120" s="96"/>
      <c r="AC120" s="96"/>
      <c r="AD120" s="96"/>
    </row>
    <row r="121" spans="1:32" s="3" customFormat="1">
      <c r="A121" s="70" t="s">
        <v>237</v>
      </c>
      <c r="B121" s="41" t="s">
        <v>238</v>
      </c>
      <c r="C121" s="41" t="s">
        <v>239</v>
      </c>
      <c r="D121" s="42" t="s">
        <v>202</v>
      </c>
      <c r="E121" s="43">
        <v>7490</v>
      </c>
      <c r="F121" s="43">
        <f t="shared" si="12"/>
        <v>4494</v>
      </c>
      <c r="G121" s="43">
        <f t="shared" si="13"/>
        <v>4119.5</v>
      </c>
      <c r="H121" s="43">
        <f t="shared" si="14"/>
        <v>3745</v>
      </c>
      <c r="I121" s="43">
        <f t="shared" si="15"/>
        <v>2621.5</v>
      </c>
      <c r="J121" s="135">
        <f>SUM(E121*K121)</f>
        <v>0</v>
      </c>
      <c r="K121" s="17">
        <f>SUM(L121:AD121)</f>
        <v>0</v>
      </c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96"/>
      <c r="AB121" s="96"/>
      <c r="AC121" s="96"/>
      <c r="AD121" s="96"/>
    </row>
    <row r="122" spans="1:32" s="3" customFormat="1">
      <c r="A122" s="70" t="s">
        <v>240</v>
      </c>
      <c r="B122" s="41" t="s">
        <v>241</v>
      </c>
      <c r="C122" s="41" t="s">
        <v>242</v>
      </c>
      <c r="D122" s="42" t="s">
        <v>202</v>
      </c>
      <c r="E122" s="43">
        <v>6690</v>
      </c>
      <c r="F122" s="43">
        <f t="shared" si="12"/>
        <v>4014</v>
      </c>
      <c r="G122" s="43">
        <f t="shared" si="13"/>
        <v>3679.5000000000005</v>
      </c>
      <c r="H122" s="43">
        <f t="shared" si="14"/>
        <v>3345</v>
      </c>
      <c r="I122" s="43">
        <f t="shared" si="15"/>
        <v>2341.5</v>
      </c>
      <c r="J122" s="135">
        <f>SUM(E122*K122)</f>
        <v>0</v>
      </c>
      <c r="K122" s="17">
        <f>SUM(L122:AD122)</f>
        <v>0</v>
      </c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96"/>
      <c r="AB122" s="96"/>
      <c r="AC122" s="96"/>
      <c r="AD122" s="96"/>
    </row>
    <row r="123" spans="1:32" s="3" customFormat="1" ht="24" customHeight="1">
      <c r="A123" s="65" t="s">
        <v>38</v>
      </c>
      <c r="B123" s="66" t="s">
        <v>39</v>
      </c>
      <c r="C123" s="67"/>
      <c r="D123" s="67" t="s">
        <v>41</v>
      </c>
      <c r="E123" s="68" t="s">
        <v>42</v>
      </c>
      <c r="F123" s="68" t="s">
        <v>43</v>
      </c>
      <c r="G123" s="68" t="s">
        <v>44</v>
      </c>
      <c r="H123" s="68" t="s">
        <v>198</v>
      </c>
      <c r="I123" s="68" t="s">
        <v>46</v>
      </c>
      <c r="J123" s="134" t="s">
        <v>47</v>
      </c>
      <c r="K123" s="68" t="s">
        <v>48</v>
      </c>
      <c r="L123" s="69">
        <v>190</v>
      </c>
      <c r="M123" s="69">
        <v>195</v>
      </c>
      <c r="N123" s="69">
        <v>200</v>
      </c>
      <c r="O123" s="69">
        <v>205</v>
      </c>
      <c r="P123" s="69">
        <v>210</v>
      </c>
      <c r="Q123" s="69">
        <v>215</v>
      </c>
      <c r="R123" s="69">
        <v>220</v>
      </c>
      <c r="S123" s="69">
        <v>225</v>
      </c>
      <c r="T123" s="69">
        <v>230</v>
      </c>
      <c r="U123" s="69">
        <v>235</v>
      </c>
      <c r="V123" s="69">
        <v>240</v>
      </c>
      <c r="W123" s="69">
        <v>245</v>
      </c>
      <c r="X123" s="69">
        <v>250</v>
      </c>
      <c r="Y123" s="69">
        <v>255</v>
      </c>
      <c r="Z123" s="69">
        <v>260</v>
      </c>
      <c r="AA123" s="69">
        <v>265</v>
      </c>
      <c r="AB123" s="69">
        <v>270</v>
      </c>
      <c r="AC123" s="69">
        <v>275</v>
      </c>
      <c r="AD123" s="69"/>
      <c r="AF123" s="72"/>
    </row>
    <row r="124" spans="1:32" s="3" customFormat="1">
      <c r="A124" s="70" t="s">
        <v>243</v>
      </c>
      <c r="B124" s="41" t="s">
        <v>244</v>
      </c>
      <c r="C124" s="41" t="s">
        <v>245</v>
      </c>
      <c r="D124" s="42" t="s">
        <v>246</v>
      </c>
      <c r="E124" s="101">
        <v>3990</v>
      </c>
      <c r="F124" s="43">
        <f t="shared" si="12"/>
        <v>2394</v>
      </c>
      <c r="G124" s="43">
        <f t="shared" si="13"/>
        <v>2194.5</v>
      </c>
      <c r="H124" s="43">
        <f t="shared" si="14"/>
        <v>1995</v>
      </c>
      <c r="I124" s="43">
        <f t="shared" si="15"/>
        <v>1396.5</v>
      </c>
      <c r="J124" s="135">
        <f>SUM(E124*K124)</f>
        <v>0</v>
      </c>
      <c r="K124" s="17">
        <f>SUM(L124:AD124)</f>
        <v>0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96"/>
    </row>
    <row r="125" spans="1:32" s="3" customFormat="1">
      <c r="A125" s="70" t="s">
        <v>247</v>
      </c>
      <c r="B125" s="41" t="s">
        <v>248</v>
      </c>
      <c r="C125" s="41" t="s">
        <v>249</v>
      </c>
      <c r="D125" s="42" t="s">
        <v>246</v>
      </c>
      <c r="E125" s="101">
        <v>2990</v>
      </c>
      <c r="F125" s="43">
        <f t="shared" si="12"/>
        <v>1794</v>
      </c>
      <c r="G125" s="43">
        <f t="shared" si="13"/>
        <v>1644.5000000000002</v>
      </c>
      <c r="H125" s="43">
        <f t="shared" si="14"/>
        <v>1495</v>
      </c>
      <c r="I125" s="43">
        <f t="shared" si="15"/>
        <v>1046.5</v>
      </c>
      <c r="J125" s="135">
        <f>SUM(E125*K125)</f>
        <v>0</v>
      </c>
      <c r="K125" s="17">
        <f>SUM(L125:AD125)</f>
        <v>0</v>
      </c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96"/>
      <c r="AC125" s="96"/>
      <c r="AD125" s="96"/>
    </row>
    <row r="126" spans="1:32" s="3" customFormat="1">
      <c r="A126" s="70" t="s">
        <v>250</v>
      </c>
      <c r="B126" s="41" t="s">
        <v>251</v>
      </c>
      <c r="C126" s="41" t="s">
        <v>252</v>
      </c>
      <c r="D126" s="42" t="s">
        <v>246</v>
      </c>
      <c r="E126" s="101">
        <v>2990</v>
      </c>
      <c r="F126" s="43">
        <f t="shared" si="12"/>
        <v>1794</v>
      </c>
      <c r="G126" s="43">
        <f t="shared" si="13"/>
        <v>1644.5000000000002</v>
      </c>
      <c r="H126" s="43">
        <f t="shared" si="14"/>
        <v>1495</v>
      </c>
      <c r="I126" s="43">
        <f t="shared" si="15"/>
        <v>1046.5</v>
      </c>
      <c r="J126" s="135">
        <f>SUM(E126*K126)</f>
        <v>0</v>
      </c>
      <c r="K126" s="17">
        <f>SUM(L126:AD126)</f>
        <v>0</v>
      </c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96"/>
      <c r="AC126" s="96"/>
      <c r="AD126" s="96"/>
    </row>
    <row r="127" spans="1:32" s="3" customFormat="1">
      <c r="A127" s="12"/>
      <c r="D127" s="23"/>
      <c r="J127" s="47"/>
      <c r="K127" s="48"/>
      <c r="L127" s="49"/>
    </row>
    <row r="128" spans="1:32" s="3" customFormat="1">
      <c r="A128" s="12"/>
      <c r="D128" s="50"/>
      <c r="J128" s="47"/>
      <c r="K128" s="97">
        <f>SUM(K51:K126)</f>
        <v>0</v>
      </c>
      <c r="L128" s="140" t="s">
        <v>48</v>
      </c>
      <c r="M128" s="140"/>
      <c r="N128" s="140"/>
    </row>
    <row r="539" spans="4:4">
      <c r="D539" s="23"/>
    </row>
    <row r="540" spans="4:4">
      <c r="D540" s="23"/>
    </row>
    <row r="541" spans="4:4">
      <c r="D541" s="23"/>
    </row>
    <row r="542" spans="4:4">
      <c r="D542" s="23"/>
    </row>
    <row r="543" spans="4:4">
      <c r="D543" s="23"/>
    </row>
    <row r="544" spans="4:4">
      <c r="D544" s="23"/>
    </row>
    <row r="545" spans="4:4">
      <c r="D545" s="23"/>
    </row>
    <row r="546" spans="4:4">
      <c r="D546" s="23"/>
    </row>
    <row r="547" spans="4:4">
      <c r="D547" s="23"/>
    </row>
    <row r="548" spans="4:4">
      <c r="D548" s="23"/>
    </row>
    <row r="549" spans="4:4">
      <c r="D549" s="23"/>
    </row>
    <row r="550" spans="4:4">
      <c r="D550" s="23"/>
    </row>
    <row r="551" spans="4:4">
      <c r="D551" s="23"/>
    </row>
    <row r="552" spans="4:4">
      <c r="D552" s="23"/>
    </row>
    <row r="553" spans="4:4">
      <c r="D553" s="23"/>
    </row>
    <row r="554" spans="4:4">
      <c r="D554" s="23"/>
    </row>
    <row r="555" spans="4:4">
      <c r="D555" s="23"/>
    </row>
    <row r="556" spans="4:4">
      <c r="D556" s="23"/>
    </row>
    <row r="557" spans="4:4">
      <c r="D557" s="23"/>
    </row>
    <row r="558" spans="4:4">
      <c r="D558" s="23"/>
    </row>
    <row r="559" spans="4:4">
      <c r="D559" s="23"/>
    </row>
    <row r="560" spans="4:4">
      <c r="D560" s="23"/>
    </row>
    <row r="561" spans="4:4">
      <c r="D561" s="23"/>
    </row>
    <row r="562" spans="4:4">
      <c r="D562" s="23"/>
    </row>
    <row r="563" spans="4:4">
      <c r="D563" s="23"/>
    </row>
    <row r="564" spans="4:4">
      <c r="D564" s="23"/>
    </row>
    <row r="565" spans="4:4">
      <c r="D565" s="23"/>
    </row>
    <row r="566" spans="4:4">
      <c r="D566" s="23"/>
    </row>
    <row r="567" spans="4:4">
      <c r="D567" s="23"/>
    </row>
    <row r="568" spans="4:4">
      <c r="D568" s="23"/>
    </row>
    <row r="569" spans="4:4">
      <c r="D569" s="23"/>
    </row>
    <row r="570" spans="4:4">
      <c r="D570" s="23"/>
    </row>
    <row r="571" spans="4:4">
      <c r="D571" s="23"/>
    </row>
    <row r="572" spans="4:4">
      <c r="D572" s="23"/>
    </row>
    <row r="573" spans="4:4">
      <c r="D573" s="23"/>
    </row>
    <row r="574" spans="4:4">
      <c r="D574" s="23"/>
    </row>
    <row r="575" spans="4:4">
      <c r="D575" s="23"/>
    </row>
    <row r="576" spans="4:4">
      <c r="D576" s="23"/>
    </row>
    <row r="577" spans="4:4">
      <c r="D577" s="23"/>
    </row>
    <row r="578" spans="4:4">
      <c r="D578" s="23"/>
    </row>
    <row r="579" spans="4:4">
      <c r="D579" s="23"/>
    </row>
    <row r="580" spans="4:4">
      <c r="D580" s="23"/>
    </row>
    <row r="581" spans="4:4">
      <c r="D581" s="23"/>
    </row>
    <row r="582" spans="4:4">
      <c r="D582" s="23"/>
    </row>
    <row r="583" spans="4:4">
      <c r="D583" s="23"/>
    </row>
    <row r="584" spans="4:4">
      <c r="D584" s="23"/>
    </row>
    <row r="585" spans="4:4">
      <c r="D585" s="23"/>
    </row>
    <row r="586" spans="4:4">
      <c r="D586" s="23"/>
    </row>
    <row r="587" spans="4:4">
      <c r="D587" s="23"/>
    </row>
    <row r="588" spans="4:4">
      <c r="D588" s="23"/>
    </row>
    <row r="589" spans="4:4">
      <c r="D589" s="23"/>
    </row>
    <row r="590" spans="4:4">
      <c r="D590" s="23"/>
    </row>
    <row r="591" spans="4:4">
      <c r="D591" s="23"/>
    </row>
    <row r="592" spans="4:4">
      <c r="D592" s="23"/>
    </row>
    <row r="593" spans="4:4">
      <c r="D593" s="23"/>
    </row>
    <row r="594" spans="4:4">
      <c r="D594" s="23"/>
    </row>
    <row r="595" spans="4:4">
      <c r="D595" s="23"/>
    </row>
    <row r="596" spans="4:4">
      <c r="D596" s="23"/>
    </row>
    <row r="597" spans="4:4">
      <c r="D597" s="23"/>
    </row>
    <row r="598" spans="4:4">
      <c r="D598" s="23"/>
    </row>
    <row r="599" spans="4:4">
      <c r="D599" s="23"/>
    </row>
    <row r="600" spans="4:4">
      <c r="D600" s="23"/>
    </row>
    <row r="601" spans="4:4">
      <c r="D601" s="23"/>
    </row>
    <row r="602" spans="4:4">
      <c r="D602" s="23"/>
    </row>
    <row r="603" spans="4:4">
      <c r="D603" s="23"/>
    </row>
    <row r="604" spans="4:4">
      <c r="D604" s="23"/>
    </row>
    <row r="605" spans="4:4">
      <c r="D605" s="23"/>
    </row>
    <row r="606" spans="4:4">
      <c r="D606" s="23"/>
    </row>
    <row r="607" spans="4:4">
      <c r="D607" s="23"/>
    </row>
    <row r="608" spans="4:4">
      <c r="D608" s="23"/>
    </row>
    <row r="609" spans="4:4">
      <c r="D609" s="23"/>
    </row>
    <row r="610" spans="4:4">
      <c r="D610" s="23"/>
    </row>
    <row r="611" spans="4:4">
      <c r="D611" s="23"/>
    </row>
    <row r="612" spans="4:4">
      <c r="D612" s="23"/>
    </row>
    <row r="613" spans="4:4">
      <c r="D613" s="23"/>
    </row>
    <row r="614" spans="4:4">
      <c r="D614" s="23"/>
    </row>
    <row r="615" spans="4:4">
      <c r="D615" s="23"/>
    </row>
    <row r="616" spans="4:4">
      <c r="D616" s="23"/>
    </row>
    <row r="617" spans="4:4">
      <c r="D617" s="23"/>
    </row>
    <row r="618" spans="4:4">
      <c r="D618" s="23"/>
    </row>
    <row r="619" spans="4:4">
      <c r="D619" s="23"/>
    </row>
    <row r="620" spans="4:4">
      <c r="D620" s="23"/>
    </row>
    <row r="621" spans="4:4">
      <c r="D621" s="23"/>
    </row>
    <row r="622" spans="4:4">
      <c r="D622" s="23"/>
    </row>
    <row r="623" spans="4:4">
      <c r="D623" s="23"/>
    </row>
    <row r="624" spans="4:4">
      <c r="D624" s="23"/>
    </row>
    <row r="625" spans="4:4">
      <c r="D625" s="23"/>
    </row>
    <row r="626" spans="4:4">
      <c r="D626" s="23"/>
    </row>
    <row r="627" spans="4:4">
      <c r="D627" s="23"/>
    </row>
    <row r="628" spans="4:4">
      <c r="D628" s="23"/>
    </row>
    <row r="629" spans="4:4">
      <c r="D629" s="23"/>
    </row>
    <row r="630" spans="4:4">
      <c r="D630" s="23"/>
    </row>
    <row r="631" spans="4:4">
      <c r="D631" s="23"/>
    </row>
    <row r="632" spans="4:4">
      <c r="D632" s="23"/>
    </row>
    <row r="633" spans="4:4">
      <c r="D633" s="23"/>
    </row>
    <row r="634" spans="4:4">
      <c r="D634" s="23"/>
    </row>
    <row r="635" spans="4:4">
      <c r="D635" s="23"/>
    </row>
    <row r="636" spans="4:4">
      <c r="D636" s="23"/>
    </row>
    <row r="637" spans="4:4">
      <c r="D637" s="23"/>
    </row>
    <row r="638" spans="4:4">
      <c r="D638" s="23"/>
    </row>
    <row r="639" spans="4:4">
      <c r="D639" s="23"/>
    </row>
    <row r="640" spans="4:4">
      <c r="D640" s="23"/>
    </row>
    <row r="641" spans="4:4">
      <c r="D641" s="23"/>
    </row>
    <row r="642" spans="4:4">
      <c r="D642" s="23"/>
    </row>
    <row r="643" spans="4:4">
      <c r="D643" s="23"/>
    </row>
    <row r="644" spans="4:4">
      <c r="D644" s="23"/>
    </row>
    <row r="645" spans="4:4">
      <c r="D645" s="23"/>
    </row>
    <row r="646" spans="4:4">
      <c r="D646" s="23"/>
    </row>
    <row r="647" spans="4:4">
      <c r="D647" s="23"/>
    </row>
    <row r="648" spans="4:4">
      <c r="D648" s="23"/>
    </row>
    <row r="649" spans="4:4">
      <c r="D649" s="23"/>
    </row>
    <row r="650" spans="4:4">
      <c r="D650" s="23"/>
    </row>
    <row r="651" spans="4:4">
      <c r="D651" s="23"/>
    </row>
    <row r="652" spans="4:4">
      <c r="D652" s="23"/>
    </row>
    <row r="653" spans="4:4">
      <c r="D653" s="23"/>
    </row>
    <row r="654" spans="4:4">
      <c r="D654" s="23"/>
    </row>
    <row r="655" spans="4:4">
      <c r="D655" s="23"/>
    </row>
    <row r="656" spans="4:4">
      <c r="D656" s="23"/>
    </row>
    <row r="657" spans="4:4">
      <c r="D657" s="23"/>
    </row>
    <row r="658" spans="4:4">
      <c r="D658" s="23"/>
    </row>
    <row r="659" spans="4:4">
      <c r="D659" s="23"/>
    </row>
    <row r="660" spans="4:4">
      <c r="D660" s="23"/>
    </row>
    <row r="661" spans="4:4">
      <c r="D661" s="23"/>
    </row>
    <row r="662" spans="4:4">
      <c r="D662" s="23"/>
    </row>
    <row r="663" spans="4:4">
      <c r="D663" s="23"/>
    </row>
    <row r="664" spans="4:4">
      <c r="D664" s="23"/>
    </row>
    <row r="665" spans="4:4">
      <c r="D665" s="23"/>
    </row>
    <row r="666" spans="4:4">
      <c r="D666" s="23"/>
    </row>
    <row r="667" spans="4:4">
      <c r="D667" s="23"/>
    </row>
    <row r="668" spans="4:4">
      <c r="D668" s="23"/>
    </row>
    <row r="669" spans="4:4">
      <c r="D669" s="23"/>
    </row>
    <row r="670" spans="4:4">
      <c r="D670" s="23"/>
    </row>
    <row r="671" spans="4:4">
      <c r="D671" s="23"/>
    </row>
    <row r="672" spans="4:4">
      <c r="D672" s="23"/>
    </row>
    <row r="673" spans="4:4">
      <c r="D673" s="23"/>
    </row>
    <row r="674" spans="4:4">
      <c r="D674" s="23"/>
    </row>
    <row r="675" spans="4:4">
      <c r="D675" s="23"/>
    </row>
    <row r="676" spans="4:4">
      <c r="D676" s="23"/>
    </row>
    <row r="677" spans="4:4">
      <c r="D677" s="23"/>
    </row>
    <row r="678" spans="4:4">
      <c r="D678" s="23"/>
    </row>
    <row r="679" spans="4:4">
      <c r="D679" s="23"/>
    </row>
    <row r="680" spans="4:4">
      <c r="D680" s="23"/>
    </row>
    <row r="681" spans="4:4">
      <c r="D681" s="23"/>
    </row>
    <row r="682" spans="4:4">
      <c r="D682" s="23"/>
    </row>
    <row r="683" spans="4:4">
      <c r="D683" s="23"/>
    </row>
    <row r="684" spans="4:4">
      <c r="D684" s="23"/>
    </row>
    <row r="685" spans="4:4">
      <c r="D685" s="23"/>
    </row>
    <row r="686" spans="4:4">
      <c r="D686" s="23"/>
    </row>
    <row r="687" spans="4:4">
      <c r="D687" s="23"/>
    </row>
    <row r="688" spans="4:4">
      <c r="D688" s="23"/>
    </row>
    <row r="689" spans="4:4">
      <c r="D689" s="23"/>
    </row>
    <row r="690" spans="4:4">
      <c r="D690" s="23"/>
    </row>
    <row r="691" spans="4:4">
      <c r="D691" s="23"/>
    </row>
    <row r="692" spans="4:4">
      <c r="D692" s="23"/>
    </row>
    <row r="693" spans="4:4">
      <c r="D693" s="23"/>
    </row>
    <row r="694" spans="4:4">
      <c r="D694" s="23"/>
    </row>
    <row r="695" spans="4:4">
      <c r="D695" s="23"/>
    </row>
    <row r="696" spans="4:4">
      <c r="D696" s="23"/>
    </row>
    <row r="697" spans="4:4">
      <c r="D697" s="23"/>
    </row>
    <row r="698" spans="4:4">
      <c r="D698" s="23"/>
    </row>
    <row r="699" spans="4:4">
      <c r="D699" s="23"/>
    </row>
    <row r="700" spans="4:4">
      <c r="D700" s="23"/>
    </row>
    <row r="701" spans="4:4">
      <c r="D701" s="23"/>
    </row>
    <row r="702" spans="4:4">
      <c r="D702" s="23"/>
    </row>
    <row r="703" spans="4:4">
      <c r="D703" s="23"/>
    </row>
    <row r="704" spans="4:4">
      <c r="D704" s="23"/>
    </row>
    <row r="705" spans="4:4">
      <c r="D705" s="23"/>
    </row>
    <row r="706" spans="4:4">
      <c r="D706" s="23"/>
    </row>
    <row r="707" spans="4:4">
      <c r="D707" s="23"/>
    </row>
    <row r="708" spans="4:4">
      <c r="D708" s="23"/>
    </row>
    <row r="709" spans="4:4">
      <c r="D709" s="23"/>
    </row>
    <row r="710" spans="4:4">
      <c r="D710" s="23"/>
    </row>
    <row r="711" spans="4:4">
      <c r="D711" s="23"/>
    </row>
    <row r="712" spans="4:4">
      <c r="D712" s="23"/>
    </row>
    <row r="713" spans="4:4">
      <c r="D713" s="23"/>
    </row>
    <row r="714" spans="4:4">
      <c r="D714" s="23"/>
    </row>
    <row r="715" spans="4:4">
      <c r="D715" s="23"/>
    </row>
    <row r="716" spans="4:4">
      <c r="D716" s="23"/>
    </row>
    <row r="717" spans="4:4">
      <c r="D717" s="23"/>
    </row>
    <row r="718" spans="4:4">
      <c r="D718" s="23"/>
    </row>
    <row r="719" spans="4:4">
      <c r="D719" s="23"/>
    </row>
    <row r="720" spans="4:4">
      <c r="D720" s="23"/>
    </row>
    <row r="721" spans="4:4">
      <c r="D721" s="23"/>
    </row>
    <row r="722" spans="4:4">
      <c r="D722" s="23"/>
    </row>
    <row r="723" spans="4:4">
      <c r="D723" s="23"/>
    </row>
    <row r="724" spans="4:4">
      <c r="D724" s="23"/>
    </row>
    <row r="725" spans="4:4">
      <c r="D725" s="23"/>
    </row>
    <row r="726" spans="4:4">
      <c r="D726" s="23"/>
    </row>
    <row r="727" spans="4:4">
      <c r="D727" s="23"/>
    </row>
    <row r="728" spans="4:4">
      <c r="D728" s="23"/>
    </row>
    <row r="729" spans="4:4">
      <c r="D729" s="23"/>
    </row>
    <row r="730" spans="4:4">
      <c r="D730" s="23"/>
    </row>
    <row r="731" spans="4:4">
      <c r="D731" s="23"/>
    </row>
    <row r="732" spans="4:4">
      <c r="D732" s="23"/>
    </row>
    <row r="733" spans="4:4">
      <c r="D733" s="23"/>
    </row>
    <row r="734" spans="4:4">
      <c r="D734" s="23"/>
    </row>
    <row r="735" spans="4:4">
      <c r="D735" s="23"/>
    </row>
    <row r="736" spans="4:4">
      <c r="D736" s="23"/>
    </row>
    <row r="737" spans="4:4">
      <c r="D737" s="23"/>
    </row>
    <row r="738" spans="4:4">
      <c r="D738" s="23"/>
    </row>
    <row r="739" spans="4:4">
      <c r="D739" s="23"/>
    </row>
    <row r="740" spans="4:4">
      <c r="D740" s="23"/>
    </row>
    <row r="741" spans="4:4">
      <c r="D741" s="23"/>
    </row>
    <row r="742" spans="4:4">
      <c r="D742" s="23"/>
    </row>
    <row r="743" spans="4:4">
      <c r="D743" s="23"/>
    </row>
    <row r="744" spans="4:4">
      <c r="D744" s="23"/>
    </row>
    <row r="745" spans="4:4">
      <c r="D745" s="23"/>
    </row>
    <row r="746" spans="4:4">
      <c r="D746" s="23"/>
    </row>
    <row r="747" spans="4:4">
      <c r="D747" s="23"/>
    </row>
    <row r="748" spans="4:4">
      <c r="D748" s="23"/>
    </row>
    <row r="749" spans="4:4">
      <c r="D749" s="23"/>
    </row>
    <row r="750" spans="4:4">
      <c r="D750" s="23"/>
    </row>
    <row r="751" spans="4:4">
      <c r="D751" s="23"/>
    </row>
    <row r="752" spans="4:4">
      <c r="D752" s="23"/>
    </row>
    <row r="753" spans="4:4">
      <c r="D753" s="23"/>
    </row>
    <row r="754" spans="4:4">
      <c r="D754" s="23"/>
    </row>
    <row r="755" spans="4:4">
      <c r="D755" s="23"/>
    </row>
    <row r="756" spans="4:4">
      <c r="D756" s="23"/>
    </row>
    <row r="757" spans="4:4">
      <c r="D757" s="23"/>
    </row>
    <row r="758" spans="4:4">
      <c r="D758" s="23"/>
    </row>
    <row r="759" spans="4:4">
      <c r="D759" s="23"/>
    </row>
    <row r="760" spans="4:4">
      <c r="D760" s="23"/>
    </row>
    <row r="761" spans="4:4">
      <c r="D761" s="23"/>
    </row>
    <row r="762" spans="4:4">
      <c r="D762" s="23"/>
    </row>
    <row r="763" spans="4:4">
      <c r="D763" s="23"/>
    </row>
    <row r="764" spans="4:4">
      <c r="D764" s="23"/>
    </row>
    <row r="765" spans="4:4">
      <c r="D765" s="23"/>
    </row>
    <row r="766" spans="4:4">
      <c r="D766" s="23"/>
    </row>
    <row r="767" spans="4:4">
      <c r="D767" s="23"/>
    </row>
    <row r="768" spans="4:4">
      <c r="D768" s="23"/>
    </row>
    <row r="769" spans="4:4">
      <c r="D769" s="23"/>
    </row>
    <row r="770" spans="4:4">
      <c r="D770" s="23"/>
    </row>
    <row r="771" spans="4:4">
      <c r="D771" s="23"/>
    </row>
    <row r="772" spans="4:4">
      <c r="D772" s="23"/>
    </row>
    <row r="773" spans="4:4">
      <c r="D773" s="23"/>
    </row>
    <row r="774" spans="4:4">
      <c r="D774" s="23"/>
    </row>
    <row r="775" spans="4:4">
      <c r="D775" s="23"/>
    </row>
    <row r="776" spans="4:4">
      <c r="D776" s="23"/>
    </row>
    <row r="777" spans="4:4">
      <c r="D777" s="23"/>
    </row>
    <row r="778" spans="4:4">
      <c r="D778" s="23"/>
    </row>
    <row r="779" spans="4:4">
      <c r="D779" s="23"/>
    </row>
    <row r="780" spans="4:4">
      <c r="D780" s="23"/>
    </row>
    <row r="781" spans="4:4">
      <c r="D781" s="23"/>
    </row>
    <row r="782" spans="4:4">
      <c r="D782" s="23"/>
    </row>
    <row r="783" spans="4:4">
      <c r="D783" s="23"/>
    </row>
    <row r="784" spans="4:4">
      <c r="D784" s="23"/>
    </row>
    <row r="785" spans="4:4">
      <c r="D785" s="23"/>
    </row>
    <row r="786" spans="4:4">
      <c r="D786" s="23"/>
    </row>
    <row r="787" spans="4:4">
      <c r="D787" s="23"/>
    </row>
    <row r="788" spans="4:4">
      <c r="D788" s="23"/>
    </row>
    <row r="789" spans="4:4">
      <c r="D789" s="23"/>
    </row>
    <row r="790" spans="4:4">
      <c r="D790" s="23"/>
    </row>
    <row r="791" spans="4:4">
      <c r="D791" s="23"/>
    </row>
    <row r="792" spans="4:4">
      <c r="D792" s="23"/>
    </row>
    <row r="793" spans="4:4">
      <c r="D793" s="23"/>
    </row>
    <row r="794" spans="4:4">
      <c r="D794" s="23"/>
    </row>
    <row r="795" spans="4:4">
      <c r="D795" s="23"/>
    </row>
    <row r="796" spans="4:4">
      <c r="D796" s="23"/>
    </row>
    <row r="797" spans="4:4">
      <c r="D797" s="23"/>
    </row>
    <row r="798" spans="4:4">
      <c r="D798" s="23"/>
    </row>
    <row r="799" spans="4:4">
      <c r="D799" s="23"/>
    </row>
    <row r="800" spans="4:4">
      <c r="D800" s="23"/>
    </row>
    <row r="801" spans="4:4">
      <c r="D801" s="23"/>
    </row>
    <row r="802" spans="4:4">
      <c r="D802" s="23"/>
    </row>
    <row r="803" spans="4:4">
      <c r="D803" s="23"/>
    </row>
    <row r="804" spans="4:4">
      <c r="D804" s="23"/>
    </row>
    <row r="805" spans="4:4">
      <c r="D805" s="23"/>
    </row>
    <row r="806" spans="4:4">
      <c r="D806" s="23"/>
    </row>
    <row r="807" spans="4:4">
      <c r="D807" s="23"/>
    </row>
    <row r="808" spans="4:4">
      <c r="D808" s="23"/>
    </row>
    <row r="809" spans="4:4">
      <c r="D809" s="23"/>
    </row>
    <row r="810" spans="4:4">
      <c r="D810" s="23"/>
    </row>
    <row r="811" spans="4:4">
      <c r="D811" s="23"/>
    </row>
    <row r="812" spans="4:4">
      <c r="D812" s="23"/>
    </row>
    <row r="813" spans="4:4">
      <c r="D813" s="23"/>
    </row>
    <row r="814" spans="4:4">
      <c r="D814" s="23"/>
    </row>
    <row r="815" spans="4:4">
      <c r="D815" s="23"/>
    </row>
    <row r="816" spans="4:4">
      <c r="D816" s="23"/>
    </row>
    <row r="817" spans="4:4">
      <c r="D817" s="23"/>
    </row>
    <row r="818" spans="4:4">
      <c r="D818" s="23"/>
    </row>
    <row r="819" spans="4:4">
      <c r="D819" s="23"/>
    </row>
    <row r="820" spans="4:4">
      <c r="D820" s="23"/>
    </row>
    <row r="821" spans="4:4">
      <c r="D821" s="23"/>
    </row>
    <row r="822" spans="4:4">
      <c r="D822" s="23"/>
    </row>
    <row r="823" spans="4:4">
      <c r="D823" s="23"/>
    </row>
    <row r="824" spans="4:4">
      <c r="D824" s="23"/>
    </row>
    <row r="825" spans="4:4">
      <c r="D825" s="23"/>
    </row>
    <row r="826" spans="4:4">
      <c r="D826" s="23"/>
    </row>
    <row r="827" spans="4:4">
      <c r="D827" s="23"/>
    </row>
    <row r="828" spans="4:4">
      <c r="D828" s="23"/>
    </row>
    <row r="829" spans="4:4">
      <c r="D829" s="23"/>
    </row>
    <row r="830" spans="4:4">
      <c r="D830" s="23"/>
    </row>
    <row r="831" spans="4:4">
      <c r="D831" s="23"/>
    </row>
    <row r="832" spans="4:4">
      <c r="D832" s="23"/>
    </row>
    <row r="833" spans="4:4">
      <c r="D833" s="23"/>
    </row>
    <row r="834" spans="4:4">
      <c r="D834" s="23"/>
    </row>
    <row r="835" spans="4:4">
      <c r="D835" s="23"/>
    </row>
    <row r="836" spans="4:4">
      <c r="D836" s="23"/>
    </row>
    <row r="837" spans="4:4">
      <c r="D837" s="23"/>
    </row>
    <row r="838" spans="4:4">
      <c r="D838" s="23"/>
    </row>
    <row r="839" spans="4:4">
      <c r="D839" s="23"/>
    </row>
    <row r="840" spans="4:4">
      <c r="D840" s="23"/>
    </row>
    <row r="841" spans="4:4">
      <c r="D841" s="23"/>
    </row>
    <row r="842" spans="4:4">
      <c r="D842" s="23"/>
    </row>
    <row r="843" spans="4:4">
      <c r="D843" s="23"/>
    </row>
    <row r="844" spans="4:4">
      <c r="D844" s="23"/>
    </row>
    <row r="845" spans="4:4">
      <c r="D845" s="23"/>
    </row>
    <row r="846" spans="4:4">
      <c r="D846" s="23"/>
    </row>
    <row r="847" spans="4:4">
      <c r="D847" s="23"/>
    </row>
    <row r="848" spans="4:4">
      <c r="D848" s="23"/>
    </row>
    <row r="849" spans="4:4">
      <c r="D849" s="23"/>
    </row>
    <row r="850" spans="4:4">
      <c r="D850" s="23"/>
    </row>
    <row r="851" spans="4:4">
      <c r="D851" s="23"/>
    </row>
    <row r="852" spans="4:4">
      <c r="D852" s="23"/>
    </row>
    <row r="853" spans="4:4">
      <c r="D853" s="23"/>
    </row>
    <row r="854" spans="4:4">
      <c r="D854" s="23"/>
    </row>
    <row r="855" spans="4:4">
      <c r="D855" s="23"/>
    </row>
    <row r="856" spans="4:4">
      <c r="D856" s="23"/>
    </row>
    <row r="857" spans="4:4">
      <c r="D857" s="23"/>
    </row>
    <row r="858" spans="4:4">
      <c r="D858" s="23"/>
    </row>
    <row r="859" spans="4:4">
      <c r="D859" s="23"/>
    </row>
    <row r="860" spans="4:4">
      <c r="D860" s="23"/>
    </row>
    <row r="861" spans="4:4">
      <c r="D861" s="23"/>
    </row>
    <row r="862" spans="4:4">
      <c r="D862" s="23"/>
    </row>
    <row r="863" spans="4:4">
      <c r="D863" s="23"/>
    </row>
    <row r="864" spans="4:4">
      <c r="D864" s="23"/>
    </row>
    <row r="865" spans="4:4">
      <c r="D865" s="23"/>
    </row>
    <row r="866" spans="4:4">
      <c r="D866" s="23"/>
    </row>
    <row r="867" spans="4:4">
      <c r="D867" s="23"/>
    </row>
    <row r="868" spans="4:4">
      <c r="D868" s="23"/>
    </row>
    <row r="869" spans="4:4">
      <c r="D869" s="23"/>
    </row>
    <row r="870" spans="4:4">
      <c r="D870" s="23"/>
    </row>
    <row r="871" spans="4:4">
      <c r="D871" s="23"/>
    </row>
    <row r="872" spans="4:4">
      <c r="D872" s="23"/>
    </row>
    <row r="873" spans="4:4">
      <c r="D873" s="23"/>
    </row>
    <row r="874" spans="4:4">
      <c r="D874" s="23"/>
    </row>
    <row r="875" spans="4:4">
      <c r="D875" s="23"/>
    </row>
    <row r="876" spans="4:4">
      <c r="D876" s="23"/>
    </row>
    <row r="877" spans="4:4">
      <c r="D877" s="23"/>
    </row>
    <row r="878" spans="4:4">
      <c r="D878" s="23"/>
    </row>
    <row r="879" spans="4:4">
      <c r="D879" s="23"/>
    </row>
    <row r="880" spans="4:4">
      <c r="D880" s="23"/>
    </row>
    <row r="881" spans="4:4">
      <c r="D881" s="23"/>
    </row>
    <row r="882" spans="4:4">
      <c r="D882" s="23"/>
    </row>
    <row r="883" spans="4:4">
      <c r="D883" s="23"/>
    </row>
    <row r="884" spans="4:4">
      <c r="D884" s="23"/>
    </row>
    <row r="885" spans="4:4">
      <c r="D885" s="23"/>
    </row>
    <row r="886" spans="4:4">
      <c r="D886" s="23"/>
    </row>
    <row r="887" spans="4:4">
      <c r="D887" s="23"/>
    </row>
    <row r="888" spans="4:4">
      <c r="D888" s="23"/>
    </row>
    <row r="889" spans="4:4">
      <c r="D889" s="23"/>
    </row>
    <row r="890" spans="4:4">
      <c r="D890" s="23"/>
    </row>
    <row r="891" spans="4:4">
      <c r="D891" s="23"/>
    </row>
    <row r="892" spans="4:4">
      <c r="D892" s="23"/>
    </row>
    <row r="893" spans="4:4">
      <c r="D893" s="23"/>
    </row>
    <row r="894" spans="4:4">
      <c r="D894" s="23"/>
    </row>
    <row r="895" spans="4:4">
      <c r="D895" s="23"/>
    </row>
    <row r="896" spans="4:4">
      <c r="D896" s="23"/>
    </row>
    <row r="897" spans="4:4">
      <c r="D897" s="23"/>
    </row>
    <row r="898" spans="4:4">
      <c r="D898" s="23"/>
    </row>
    <row r="899" spans="4:4">
      <c r="D899" s="23"/>
    </row>
    <row r="900" spans="4:4">
      <c r="D900" s="23"/>
    </row>
    <row r="901" spans="4:4">
      <c r="D901" s="23"/>
    </row>
    <row r="902" spans="4:4">
      <c r="D902" s="23"/>
    </row>
    <row r="903" spans="4:4">
      <c r="D903" s="23"/>
    </row>
    <row r="904" spans="4:4">
      <c r="D904" s="23"/>
    </row>
    <row r="905" spans="4:4">
      <c r="D905" s="23"/>
    </row>
    <row r="906" spans="4:4">
      <c r="D906" s="23"/>
    </row>
    <row r="907" spans="4:4">
      <c r="D907" s="23"/>
    </row>
    <row r="908" spans="4:4">
      <c r="D908" s="23"/>
    </row>
    <row r="909" spans="4:4">
      <c r="D909" s="23"/>
    </row>
    <row r="910" spans="4:4">
      <c r="D910" s="23"/>
    </row>
    <row r="911" spans="4:4">
      <c r="D911" s="23"/>
    </row>
    <row r="912" spans="4:4">
      <c r="D912" s="23"/>
    </row>
    <row r="913" spans="4:4">
      <c r="D913" s="23"/>
    </row>
    <row r="914" spans="4:4">
      <c r="D914" s="23"/>
    </row>
    <row r="915" spans="4:4">
      <c r="D915" s="23"/>
    </row>
    <row r="916" spans="4:4">
      <c r="D916" s="23"/>
    </row>
    <row r="917" spans="4:4">
      <c r="D917" s="23"/>
    </row>
    <row r="918" spans="4:4">
      <c r="D918" s="23"/>
    </row>
    <row r="919" spans="4:4">
      <c r="D919" s="23"/>
    </row>
    <row r="920" spans="4:4">
      <c r="D920" s="23"/>
    </row>
    <row r="921" spans="4:4">
      <c r="D921" s="23"/>
    </row>
    <row r="922" spans="4:4">
      <c r="D922" s="23"/>
    </row>
    <row r="923" spans="4:4">
      <c r="D923" s="23"/>
    </row>
    <row r="924" spans="4:4">
      <c r="D924" s="23"/>
    </row>
    <row r="925" spans="4:4">
      <c r="D925" s="23"/>
    </row>
    <row r="926" spans="4:4">
      <c r="D926" s="23"/>
    </row>
    <row r="927" spans="4:4">
      <c r="D927" s="23"/>
    </row>
    <row r="928" spans="4:4">
      <c r="D928" s="23"/>
    </row>
    <row r="929" spans="4:4">
      <c r="D929" s="23"/>
    </row>
    <row r="930" spans="4:4">
      <c r="D930" s="23"/>
    </row>
    <row r="931" spans="4:4">
      <c r="D931" s="23"/>
    </row>
    <row r="932" spans="4:4">
      <c r="D932" s="23"/>
    </row>
    <row r="933" spans="4:4">
      <c r="D933" s="23"/>
    </row>
    <row r="934" spans="4:4">
      <c r="D934" s="23"/>
    </row>
    <row r="935" spans="4:4">
      <c r="D935" s="23"/>
    </row>
    <row r="936" spans="4:4">
      <c r="D936" s="23"/>
    </row>
    <row r="937" spans="4:4">
      <c r="D937" s="23"/>
    </row>
    <row r="938" spans="4:4">
      <c r="D938" s="23"/>
    </row>
    <row r="939" spans="4:4">
      <c r="D939" s="23"/>
    </row>
    <row r="940" spans="4:4">
      <c r="D940" s="23"/>
    </row>
    <row r="941" spans="4:4">
      <c r="D941" s="23"/>
    </row>
    <row r="942" spans="4:4">
      <c r="D942" s="23"/>
    </row>
    <row r="943" spans="4:4">
      <c r="D943" s="23"/>
    </row>
    <row r="944" spans="4:4">
      <c r="D944" s="23"/>
    </row>
    <row r="945" spans="4:4">
      <c r="D945" s="23"/>
    </row>
    <row r="946" spans="4:4">
      <c r="D946" s="23"/>
    </row>
    <row r="947" spans="4:4">
      <c r="D947" s="23"/>
    </row>
    <row r="948" spans="4:4">
      <c r="D948" s="23"/>
    </row>
    <row r="949" spans="4:4">
      <c r="D949" s="23"/>
    </row>
    <row r="950" spans="4:4">
      <c r="D950" s="23"/>
    </row>
    <row r="951" spans="4:4">
      <c r="D951" s="23"/>
    </row>
    <row r="952" spans="4:4">
      <c r="D952" s="23"/>
    </row>
    <row r="953" spans="4:4">
      <c r="D953" s="23"/>
    </row>
    <row r="954" spans="4:4">
      <c r="D954" s="23"/>
    </row>
    <row r="955" spans="4:4">
      <c r="D955" s="23"/>
    </row>
    <row r="956" spans="4:4">
      <c r="D956" s="23"/>
    </row>
    <row r="957" spans="4:4">
      <c r="D957" s="23"/>
    </row>
    <row r="958" spans="4:4">
      <c r="D958" s="23"/>
    </row>
    <row r="959" spans="4:4">
      <c r="D959" s="23"/>
    </row>
    <row r="960" spans="4:4">
      <c r="D960" s="23"/>
    </row>
    <row r="961" spans="4:4">
      <c r="D961" s="23"/>
    </row>
    <row r="962" spans="4:4">
      <c r="D962" s="23"/>
    </row>
    <row r="963" spans="4:4">
      <c r="D963" s="23"/>
    </row>
    <row r="964" spans="4:4">
      <c r="D964" s="23"/>
    </row>
    <row r="965" spans="4:4">
      <c r="D965" s="23"/>
    </row>
    <row r="966" spans="4:4">
      <c r="D966" s="23"/>
    </row>
    <row r="967" spans="4:4">
      <c r="D967" s="23"/>
    </row>
    <row r="968" spans="4:4">
      <c r="D968" s="23"/>
    </row>
    <row r="969" spans="4:4">
      <c r="D969" s="23"/>
    </row>
    <row r="970" spans="4:4">
      <c r="D970" s="23"/>
    </row>
    <row r="971" spans="4:4">
      <c r="D971" s="23"/>
    </row>
    <row r="972" spans="4:4">
      <c r="D972" s="23"/>
    </row>
    <row r="973" spans="4:4">
      <c r="D973" s="23"/>
    </row>
    <row r="974" spans="4:4">
      <c r="D974" s="23"/>
    </row>
  </sheetData>
  <sheetProtection selectLockedCells="1" selectUnlockedCells="1"/>
  <mergeCells count="1">
    <mergeCell ref="L128:N128"/>
  </mergeCells>
  <phoneticPr fontId="33" type="noConversion"/>
  <pageMargins left="0.39370078740157483" right="0.19685039370078741" top="0.59055118110236227" bottom="0.39370078740157483" header="0.51181102362204722" footer="0.51181102362204722"/>
  <pageSetup paperSize="9"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179"/>
  <sheetViews>
    <sheetView zoomScale="85" zoomScaleNormal="85" workbookViewId="0" xr3:uid="{958C4451-9541-5A59-BF78-D2F731DF1C81}">
      <selection activeCell="B9" sqref="B9"/>
    </sheetView>
  </sheetViews>
  <sheetFormatPr defaultRowHeight="12.75"/>
  <cols>
    <col min="1" max="1" width="18.140625" style="10" customWidth="1"/>
    <col min="2" max="2" width="18" customWidth="1"/>
    <col min="3" max="3" width="40.42578125" customWidth="1"/>
    <col min="4" max="4" width="5" style="25" customWidth="1"/>
    <col min="5" max="6" width="14.5703125" customWidth="1"/>
    <col min="7" max="7" width="11.85546875" style="26" customWidth="1"/>
    <col min="8" max="8" width="10" customWidth="1"/>
    <col min="9" max="25" width="5.85546875" customWidth="1"/>
  </cols>
  <sheetData>
    <row r="1" spans="1:30" ht="18">
      <c r="A1" s="27" t="s">
        <v>253</v>
      </c>
      <c r="B1" s="5"/>
    </row>
    <row r="2" spans="1:30">
      <c r="A2" s="9"/>
      <c r="B2" s="9"/>
    </row>
    <row r="3" spans="1:30">
      <c r="A3" s="10" t="s">
        <v>1</v>
      </c>
      <c r="B3" s="11" t="s">
        <v>2</v>
      </c>
    </row>
    <row r="4" spans="1:30">
      <c r="A4" s="11"/>
      <c r="B4" s="11" t="s">
        <v>3</v>
      </c>
    </row>
    <row r="5" spans="1:30">
      <c r="A5" s="11"/>
      <c r="B5" s="11" t="s">
        <v>4</v>
      </c>
    </row>
    <row r="6" spans="1:30">
      <c r="A6" s="11"/>
      <c r="B6" s="11" t="s">
        <v>5</v>
      </c>
      <c r="E6" s="28"/>
      <c r="F6" s="28"/>
      <c r="G6" s="29"/>
      <c r="H6" s="28"/>
      <c r="I6" s="28"/>
    </row>
    <row r="7" spans="1:30">
      <c r="A7" s="11"/>
      <c r="B7" s="11" t="s">
        <v>6</v>
      </c>
      <c r="E7" s="28"/>
      <c r="F7" s="28"/>
      <c r="G7" s="29"/>
      <c r="H7" s="28"/>
      <c r="I7" s="28"/>
    </row>
    <row r="8" spans="1:30">
      <c r="A8" s="11"/>
      <c r="B8" s="11"/>
      <c r="E8" s="28"/>
      <c r="F8" s="28"/>
      <c r="G8" s="29"/>
      <c r="H8" s="28"/>
      <c r="I8" s="28"/>
    </row>
    <row r="9" spans="1:30" s="8" customFormat="1">
      <c r="A9" s="106" t="s">
        <v>7</v>
      </c>
      <c r="B9" s="107"/>
      <c r="C9" s="108"/>
      <c r="D9" s="7"/>
      <c r="E9" s="6"/>
      <c r="F9" s="6"/>
      <c r="G9" s="6"/>
      <c r="H9" s="6"/>
      <c r="I9" s="6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8" customFormat="1">
      <c r="A10" s="109"/>
      <c r="B10" s="110"/>
      <c r="C10" s="111"/>
      <c r="D10" s="7"/>
      <c r="E10" s="6"/>
      <c r="F10" s="6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8" customFormat="1">
      <c r="A11" s="112" t="s">
        <v>8</v>
      </c>
      <c r="B11" s="113"/>
      <c r="C11" s="114"/>
      <c r="D11" s="7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8" customFormat="1">
      <c r="A12" s="112" t="s">
        <v>9</v>
      </c>
      <c r="B12" s="115"/>
      <c r="C12" s="116"/>
      <c r="D12" s="7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8" customFormat="1">
      <c r="A13" s="112" t="s">
        <v>10</v>
      </c>
      <c r="B13" s="110"/>
      <c r="C13" s="111"/>
      <c r="D13" s="7"/>
      <c r="E13" s="6"/>
      <c r="F13" s="6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8" customFormat="1">
      <c r="A14" s="112" t="s">
        <v>11</v>
      </c>
      <c r="B14" s="110"/>
      <c r="C14" s="111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8" customFormat="1">
      <c r="A15" s="109"/>
      <c r="B15" s="110"/>
      <c r="C15" s="111"/>
      <c r="D15" s="7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8" customFormat="1">
      <c r="A16" s="112" t="s">
        <v>12</v>
      </c>
      <c r="B16" s="110"/>
      <c r="C16" s="111"/>
      <c r="D16" s="7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8" customFormat="1">
      <c r="A17" s="112" t="s">
        <v>13</v>
      </c>
      <c r="B17" s="110"/>
      <c r="C17" s="111"/>
      <c r="D17" s="7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8" customFormat="1">
      <c r="A18" s="109"/>
      <c r="B18" s="110"/>
      <c r="C18" s="111"/>
      <c r="D18" s="7"/>
      <c r="E18" s="6"/>
      <c r="F18" s="6"/>
      <c r="G18" s="6"/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8" customFormat="1">
      <c r="A19" s="112" t="s">
        <v>14</v>
      </c>
      <c r="B19" s="115"/>
      <c r="C19" s="116"/>
      <c r="D19" s="7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8" customFormat="1">
      <c r="A20" s="109"/>
      <c r="B20" s="115"/>
      <c r="C20" s="116"/>
      <c r="D20" s="7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8" customFormat="1">
      <c r="A21" s="109"/>
      <c r="B21" s="117"/>
      <c r="C21" s="118"/>
      <c r="D21" s="7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8" customFormat="1">
      <c r="A22" s="109"/>
      <c r="B22" s="117"/>
      <c r="C22" s="118"/>
      <c r="D22" s="7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8" customFormat="1">
      <c r="A23" s="112" t="s">
        <v>15</v>
      </c>
      <c r="B23" s="110"/>
      <c r="C23" s="111"/>
      <c r="D23" s="7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8" customFormat="1">
      <c r="A24" s="112" t="s">
        <v>16</v>
      </c>
      <c r="B24" s="110"/>
      <c r="C24" s="111"/>
      <c r="D24" s="7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8" customFormat="1">
      <c r="A25" s="112" t="s">
        <v>17</v>
      </c>
      <c r="B25" s="110"/>
      <c r="C25" s="111"/>
      <c r="D25" s="7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8" customFormat="1">
      <c r="A26" s="109"/>
      <c r="B26" s="110"/>
      <c r="C26" s="111"/>
      <c r="D26" s="7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8" customFormat="1">
      <c r="A27" s="119" t="s">
        <v>18</v>
      </c>
      <c r="B27" s="120" t="s">
        <v>19</v>
      </c>
      <c r="C27" s="121" t="s">
        <v>254</v>
      </c>
      <c r="D27" s="7"/>
      <c r="E27" s="6"/>
      <c r="F27" s="6"/>
      <c r="G27" s="6"/>
      <c r="H27" s="6"/>
      <c r="I27" s="6"/>
      <c r="J27" s="6"/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8" customFormat="1">
      <c r="A28" s="119"/>
      <c r="B28" s="122"/>
      <c r="C28" s="121"/>
      <c r="D28" s="7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8" customFormat="1">
      <c r="A29" s="112" t="s">
        <v>24</v>
      </c>
      <c r="B29" s="125"/>
      <c r="C29" s="108"/>
      <c r="D29" s="7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>
      <c r="A30" s="112"/>
      <c r="B30" s="110"/>
      <c r="C30" s="126"/>
      <c r="D30" s="7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8" customFormat="1">
      <c r="A31" s="112" t="s">
        <v>25</v>
      </c>
      <c r="B31" s="110"/>
      <c r="C31" s="126"/>
      <c r="D31" s="7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8" customFormat="1">
      <c r="A32" s="112"/>
      <c r="B32" s="125"/>
      <c r="C32" s="126"/>
      <c r="D32" s="7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8" customFormat="1">
      <c r="A33" s="112" t="s">
        <v>26</v>
      </c>
      <c r="B33" s="125"/>
      <c r="C33" s="126"/>
      <c r="D33" s="7"/>
      <c r="E33" s="6"/>
      <c r="F33" s="6"/>
      <c r="G33" s="6"/>
      <c r="H33" s="6"/>
      <c r="I33" s="6"/>
      <c r="J33" s="6"/>
      <c r="K33" s="6"/>
      <c r="L33" s="6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8" customFormat="1">
      <c r="A34" s="112"/>
      <c r="B34" s="110"/>
      <c r="C34" s="126"/>
      <c r="D34" s="7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8" customFormat="1">
      <c r="A35" s="112" t="s">
        <v>27</v>
      </c>
      <c r="B35" s="125"/>
      <c r="C35" s="126"/>
      <c r="D35" s="7"/>
      <c r="E35" s="6"/>
      <c r="F35" s="6"/>
      <c r="G35" s="6"/>
      <c r="H35" s="6"/>
      <c r="I35" s="6"/>
      <c r="J35" s="6"/>
      <c r="K35" s="6"/>
      <c r="L35" s="6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8" customFormat="1">
      <c r="A36" s="106"/>
      <c r="B36" s="125"/>
      <c r="C36" s="127"/>
      <c r="D36" s="7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8" customFormat="1">
      <c r="A37" s="112" t="s">
        <v>28</v>
      </c>
      <c r="B37" s="128" t="s">
        <v>29</v>
      </c>
      <c r="C37" s="129"/>
      <c r="D37" s="7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8" customFormat="1">
      <c r="A38" s="130"/>
      <c r="B38" s="125"/>
      <c r="C38" s="131"/>
      <c r="D38" s="7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8" customFormat="1">
      <c r="A39" s="130" t="s">
        <v>30</v>
      </c>
      <c r="B39" s="125" t="s">
        <v>255</v>
      </c>
      <c r="C39" s="129"/>
      <c r="D39" s="7"/>
      <c r="E39" s="6"/>
      <c r="F39" s="6"/>
      <c r="G39" s="6"/>
      <c r="H39" s="6"/>
      <c r="I39" s="6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s="8" customFormat="1">
      <c r="A40" s="130"/>
      <c r="B40" s="125" t="s">
        <v>32</v>
      </c>
      <c r="C40" s="129"/>
      <c r="D40" s="7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" customFormat="1">
      <c r="A41" s="132" t="s">
        <v>33</v>
      </c>
      <c r="B41" s="125"/>
      <c r="C41" s="133"/>
      <c r="D41" s="7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8" customFormat="1">
      <c r="A42" s="123" t="s">
        <v>34</v>
      </c>
      <c r="B42" s="125"/>
      <c r="C42" s="126"/>
      <c r="D42" s="7"/>
      <c r="E42" s="6"/>
      <c r="F42" s="6"/>
      <c r="G42" s="6"/>
      <c r="H42" s="6"/>
      <c r="I42" s="6"/>
      <c r="J42" s="6"/>
      <c r="K42" s="6"/>
      <c r="L42" s="6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s="8" customFormat="1">
      <c r="A43" s="123"/>
      <c r="B43" s="125"/>
      <c r="C43" s="126"/>
      <c r="D43" s="7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s="8" customFormat="1">
      <c r="A44" s="112" t="s">
        <v>35</v>
      </c>
      <c r="B44" s="113"/>
      <c r="C44" s="114"/>
      <c r="D44" s="7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8" customFormat="1">
      <c r="A45" s="112" t="s">
        <v>36</v>
      </c>
      <c r="B45" s="125"/>
      <c r="C45" s="111"/>
      <c r="D45" s="7"/>
      <c r="E45" s="6"/>
      <c r="F45" s="6"/>
      <c r="G45" s="6"/>
      <c r="H45" s="6"/>
      <c r="I45" s="6"/>
      <c r="J45" s="6"/>
      <c r="K45" s="6"/>
      <c r="L45" s="6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8" customFormat="1">
      <c r="A46" s="112" t="s">
        <v>37</v>
      </c>
      <c r="B46" s="125"/>
      <c r="C46" s="111"/>
      <c r="D46" s="7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3" customFormat="1" ht="24" customHeight="1">
      <c r="A47" s="35" t="s">
        <v>38</v>
      </c>
      <c r="B47" s="36" t="s">
        <v>39</v>
      </c>
      <c r="C47" s="58" t="s">
        <v>256</v>
      </c>
      <c r="D47" s="38" t="s">
        <v>41</v>
      </c>
      <c r="E47" s="39" t="s">
        <v>42</v>
      </c>
      <c r="F47" s="39" t="s">
        <v>257</v>
      </c>
      <c r="G47" s="39" t="s">
        <v>47</v>
      </c>
      <c r="H47" s="39" t="s">
        <v>48</v>
      </c>
      <c r="I47" s="40">
        <v>115</v>
      </c>
      <c r="J47" s="40">
        <v>120</v>
      </c>
      <c r="K47" s="40">
        <v>125</v>
      </c>
      <c r="L47" s="40">
        <v>130</v>
      </c>
      <c r="M47" s="40">
        <v>135</v>
      </c>
      <c r="N47" s="40"/>
      <c r="O47" s="40"/>
      <c r="P47" s="40"/>
      <c r="Q47" s="40"/>
      <c r="S47" s="72"/>
    </row>
    <row r="48" spans="1:30" s="3" customFormat="1">
      <c r="A48" s="41" t="s">
        <v>258</v>
      </c>
      <c r="B48" s="41" t="s">
        <v>259</v>
      </c>
      <c r="C48" s="41" t="s">
        <v>260</v>
      </c>
      <c r="D48" s="42" t="s">
        <v>261</v>
      </c>
      <c r="E48" s="43">
        <v>3990</v>
      </c>
      <c r="F48" s="43">
        <f>E48*0.63</f>
        <v>2513.6999999999998</v>
      </c>
      <c r="G48" s="135">
        <f>SUM(E48*H48)</f>
        <v>0</v>
      </c>
      <c r="H48" s="30">
        <f>SUM(I48:Q48)</f>
        <v>0</v>
      </c>
      <c r="I48" s="45"/>
      <c r="J48" s="45"/>
      <c r="K48" s="45"/>
      <c r="L48" s="45"/>
      <c r="M48" s="45"/>
      <c r="N48" s="18"/>
      <c r="O48" s="18"/>
      <c r="P48" s="18"/>
      <c r="Q48" s="18"/>
    </row>
    <row r="49" spans="1:19" s="3" customFormat="1">
      <c r="A49" s="41" t="s">
        <v>262</v>
      </c>
      <c r="B49" s="41" t="s">
        <v>263</v>
      </c>
      <c r="C49" s="41" t="s">
        <v>264</v>
      </c>
      <c r="D49" s="42" t="s">
        <v>202</v>
      </c>
      <c r="E49" s="43">
        <v>1690</v>
      </c>
      <c r="F49" s="43">
        <f t="shared" ref="F49:F77" si="0">E49*0.63</f>
        <v>1064.7</v>
      </c>
      <c r="G49" s="135">
        <f t="shared" ref="G49:G77" si="1">SUM(E49*H49)</f>
        <v>0</v>
      </c>
      <c r="H49" s="30">
        <f>SUM(I49:Q49)</f>
        <v>0</v>
      </c>
      <c r="I49" s="45"/>
      <c r="J49" s="45"/>
      <c r="K49" s="45"/>
      <c r="L49" s="45"/>
      <c r="M49" s="45"/>
      <c r="N49" s="18"/>
      <c r="O49" s="18"/>
      <c r="P49" s="18"/>
      <c r="Q49" s="18"/>
    </row>
    <row r="50" spans="1:19" s="3" customFormat="1">
      <c r="A50" s="41" t="s">
        <v>265</v>
      </c>
      <c r="B50" s="41" t="s">
        <v>266</v>
      </c>
      <c r="C50" s="41" t="s">
        <v>267</v>
      </c>
      <c r="D50" s="42" t="s">
        <v>202</v>
      </c>
      <c r="E50" s="43">
        <v>1690</v>
      </c>
      <c r="F50" s="43">
        <f t="shared" si="0"/>
        <v>1064.7</v>
      </c>
      <c r="G50" s="135">
        <f t="shared" si="1"/>
        <v>0</v>
      </c>
      <c r="H50" s="30">
        <f t="shared" ref="H50:H58" si="2">SUM(I50:Q50)</f>
        <v>0</v>
      </c>
      <c r="I50" s="45"/>
      <c r="J50" s="45"/>
      <c r="K50" s="45"/>
      <c r="L50" s="45"/>
      <c r="M50" s="45"/>
      <c r="N50" s="18"/>
      <c r="O50" s="18"/>
      <c r="P50" s="18"/>
      <c r="Q50" s="18"/>
    </row>
    <row r="51" spans="1:19" s="3" customFormat="1">
      <c r="A51" s="59" t="s">
        <v>268</v>
      </c>
      <c r="B51" s="59" t="s">
        <v>269</v>
      </c>
      <c r="C51" s="59" t="s">
        <v>270</v>
      </c>
      <c r="D51" s="60" t="s">
        <v>202</v>
      </c>
      <c r="E51" s="43">
        <v>690</v>
      </c>
      <c r="F51" s="43">
        <f t="shared" si="0"/>
        <v>434.7</v>
      </c>
      <c r="G51" s="135">
        <f t="shared" si="1"/>
        <v>0</v>
      </c>
      <c r="H51" s="30">
        <f t="shared" si="2"/>
        <v>0</v>
      </c>
      <c r="I51" s="64"/>
      <c r="J51" s="64"/>
      <c r="K51" s="64"/>
      <c r="L51" s="64"/>
      <c r="M51" s="64"/>
      <c r="N51" s="61"/>
      <c r="O51" s="61"/>
      <c r="P51" s="61"/>
      <c r="Q51" s="61"/>
    </row>
    <row r="52" spans="1:19" s="3" customFormat="1" ht="24" customHeight="1">
      <c r="A52" s="35" t="s">
        <v>38</v>
      </c>
      <c r="B52" s="36" t="s">
        <v>39</v>
      </c>
      <c r="C52" s="62" t="s">
        <v>227</v>
      </c>
      <c r="D52" s="38" t="s">
        <v>41</v>
      </c>
      <c r="E52" s="39" t="s">
        <v>42</v>
      </c>
      <c r="F52" s="39" t="s">
        <v>257</v>
      </c>
      <c r="G52" s="136" t="s">
        <v>47</v>
      </c>
      <c r="H52" s="39" t="s">
        <v>48</v>
      </c>
      <c r="I52" s="57" t="s">
        <v>271</v>
      </c>
      <c r="J52" s="57" t="s">
        <v>272</v>
      </c>
      <c r="K52" s="57" t="s">
        <v>273</v>
      </c>
      <c r="L52" s="57" t="s">
        <v>274</v>
      </c>
      <c r="M52" s="57" t="s">
        <v>275</v>
      </c>
      <c r="N52" s="57" t="s">
        <v>276</v>
      </c>
      <c r="O52" s="57">
        <v>100</v>
      </c>
      <c r="P52" s="57">
        <v>105</v>
      </c>
      <c r="Q52" s="57">
        <v>110</v>
      </c>
      <c r="S52" s="82"/>
    </row>
    <row r="53" spans="1:19" s="3" customFormat="1">
      <c r="A53" s="41" t="s">
        <v>277</v>
      </c>
      <c r="B53" s="41" t="s">
        <v>278</v>
      </c>
      <c r="C53" s="41" t="s">
        <v>279</v>
      </c>
      <c r="D53" s="42" t="s">
        <v>202</v>
      </c>
      <c r="E53" s="43">
        <v>1190</v>
      </c>
      <c r="F53" s="43">
        <f t="shared" si="0"/>
        <v>749.7</v>
      </c>
      <c r="G53" s="137">
        <f t="shared" si="1"/>
        <v>0</v>
      </c>
      <c r="H53" s="44">
        <f t="shared" si="2"/>
        <v>0</v>
      </c>
      <c r="I53" s="46"/>
      <c r="J53" s="46"/>
      <c r="K53" s="46"/>
      <c r="L53" s="46"/>
      <c r="M53" s="45"/>
      <c r="N53" s="45"/>
      <c r="O53" s="45"/>
      <c r="P53" s="45"/>
      <c r="Q53" s="45"/>
    </row>
    <row r="54" spans="1:19" s="3" customFormat="1">
      <c r="A54" s="41" t="s">
        <v>280</v>
      </c>
      <c r="B54" s="41" t="s">
        <v>281</v>
      </c>
      <c r="C54" s="41" t="s">
        <v>282</v>
      </c>
      <c r="D54" s="42" t="s">
        <v>202</v>
      </c>
      <c r="E54" s="43">
        <v>1190</v>
      </c>
      <c r="F54" s="43">
        <f t="shared" si="0"/>
        <v>749.7</v>
      </c>
      <c r="G54" s="137">
        <f t="shared" si="1"/>
        <v>0</v>
      </c>
      <c r="H54" s="44">
        <f t="shared" si="2"/>
        <v>0</v>
      </c>
      <c r="I54" s="46"/>
      <c r="J54" s="46"/>
      <c r="K54" s="46"/>
      <c r="L54" s="46"/>
      <c r="M54" s="45"/>
      <c r="N54" s="45"/>
      <c r="O54" s="45"/>
      <c r="P54" s="45"/>
      <c r="Q54" s="45"/>
    </row>
    <row r="55" spans="1:19" s="3" customFormat="1">
      <c r="A55" s="41" t="s">
        <v>283</v>
      </c>
      <c r="B55" s="41" t="s">
        <v>284</v>
      </c>
      <c r="C55" s="41" t="s">
        <v>285</v>
      </c>
      <c r="D55" s="42" t="s">
        <v>202</v>
      </c>
      <c r="E55" s="43">
        <v>590</v>
      </c>
      <c r="F55" s="43">
        <f t="shared" si="0"/>
        <v>371.7</v>
      </c>
      <c r="G55" s="137">
        <f t="shared" si="1"/>
        <v>0</v>
      </c>
      <c r="H55" s="44">
        <f t="shared" si="2"/>
        <v>0</v>
      </c>
      <c r="I55" s="45"/>
      <c r="J55" s="45"/>
      <c r="K55" s="45"/>
      <c r="L55" s="45"/>
      <c r="M55" s="45"/>
      <c r="N55" s="45"/>
      <c r="O55" s="45"/>
      <c r="P55" s="45"/>
      <c r="Q55" s="46"/>
    </row>
    <row r="56" spans="1:19" s="3" customFormat="1">
      <c r="A56" s="41" t="s">
        <v>286</v>
      </c>
      <c r="B56" s="41" t="s">
        <v>287</v>
      </c>
      <c r="C56" s="41" t="s">
        <v>288</v>
      </c>
      <c r="D56" s="42" t="s">
        <v>202</v>
      </c>
      <c r="E56" s="43">
        <v>490</v>
      </c>
      <c r="F56" s="43">
        <f t="shared" si="0"/>
        <v>308.7</v>
      </c>
      <c r="G56" s="137">
        <f t="shared" si="1"/>
        <v>0</v>
      </c>
      <c r="H56" s="44">
        <f>SUM(I56:Q56)</f>
        <v>0</v>
      </c>
      <c r="I56" s="45"/>
      <c r="J56" s="45"/>
      <c r="K56" s="45"/>
      <c r="L56" s="45"/>
      <c r="M56" s="45"/>
      <c r="N56" s="45"/>
      <c r="O56" s="45"/>
      <c r="P56" s="45"/>
      <c r="Q56" s="46"/>
    </row>
    <row r="57" spans="1:19" s="3" customFormat="1">
      <c r="A57" s="41" t="s">
        <v>289</v>
      </c>
      <c r="B57" s="41" t="s">
        <v>290</v>
      </c>
      <c r="C57" s="41" t="s">
        <v>291</v>
      </c>
      <c r="D57" s="42" t="s">
        <v>202</v>
      </c>
      <c r="E57" s="43">
        <v>490</v>
      </c>
      <c r="F57" s="43">
        <f t="shared" si="0"/>
        <v>308.7</v>
      </c>
      <c r="G57" s="137">
        <f t="shared" si="1"/>
        <v>0</v>
      </c>
      <c r="H57" s="44">
        <f t="shared" si="2"/>
        <v>0</v>
      </c>
      <c r="I57" s="45"/>
      <c r="J57" s="45"/>
      <c r="K57" s="45"/>
      <c r="L57" s="45"/>
      <c r="M57" s="45"/>
      <c r="N57" s="45"/>
      <c r="O57" s="45"/>
      <c r="P57" s="45"/>
      <c r="Q57" s="46"/>
    </row>
    <row r="58" spans="1:19" s="3" customFormat="1">
      <c r="A58" s="41" t="s">
        <v>292</v>
      </c>
      <c r="B58" s="41" t="s">
        <v>293</v>
      </c>
      <c r="C58" s="41" t="s">
        <v>294</v>
      </c>
      <c r="D58" s="42" t="s">
        <v>202</v>
      </c>
      <c r="E58" s="43">
        <v>490</v>
      </c>
      <c r="F58" s="43">
        <f t="shared" si="0"/>
        <v>308.7</v>
      </c>
      <c r="G58" s="137">
        <f t="shared" si="1"/>
        <v>0</v>
      </c>
      <c r="H58" s="44">
        <f t="shared" si="2"/>
        <v>0</v>
      </c>
      <c r="I58" s="45"/>
      <c r="J58" s="45"/>
      <c r="K58" s="45"/>
      <c r="L58" s="45"/>
      <c r="M58" s="45"/>
      <c r="N58" s="45"/>
      <c r="O58" s="45"/>
      <c r="P58" s="45"/>
      <c r="Q58" s="46"/>
    </row>
    <row r="59" spans="1:19" s="3" customFormat="1" ht="24" customHeight="1">
      <c r="A59" s="51" t="s">
        <v>38</v>
      </c>
      <c r="B59" s="52" t="s">
        <v>39</v>
      </c>
      <c r="C59" s="53" t="s">
        <v>295</v>
      </c>
      <c r="D59" s="54" t="s">
        <v>41</v>
      </c>
      <c r="E59" s="55" t="s">
        <v>42</v>
      </c>
      <c r="F59" s="39" t="s">
        <v>257</v>
      </c>
      <c r="G59" s="138" t="s">
        <v>47</v>
      </c>
      <c r="H59" s="55" t="s">
        <v>48</v>
      </c>
      <c r="I59" s="56" t="s">
        <v>159</v>
      </c>
      <c r="J59" s="99"/>
      <c r="K59" s="31"/>
      <c r="L59" s="32"/>
      <c r="M59" s="31"/>
      <c r="N59" s="31"/>
      <c r="O59" s="33"/>
      <c r="P59" s="33"/>
      <c r="Q59" s="33"/>
      <c r="S59" s="16"/>
    </row>
    <row r="60" spans="1:19" s="3" customFormat="1">
      <c r="A60" s="41" t="s">
        <v>296</v>
      </c>
      <c r="B60" s="41" t="s">
        <v>297</v>
      </c>
      <c r="C60" s="41" t="s">
        <v>298</v>
      </c>
      <c r="D60" s="42" t="s">
        <v>202</v>
      </c>
      <c r="E60" s="43">
        <v>3390</v>
      </c>
      <c r="F60" s="43">
        <f t="shared" si="0"/>
        <v>2135.6999999999998</v>
      </c>
      <c r="G60" s="135">
        <f t="shared" si="1"/>
        <v>0</v>
      </c>
      <c r="H60" s="30">
        <f>SUM(I60)</f>
        <v>0</v>
      </c>
      <c r="I60" s="45"/>
      <c r="J60" s="18"/>
    </row>
    <row r="61" spans="1:19" s="3" customFormat="1">
      <c r="A61" s="41" t="s">
        <v>299</v>
      </c>
      <c r="B61" s="41" t="s">
        <v>300</v>
      </c>
      <c r="C61" s="41" t="s">
        <v>301</v>
      </c>
      <c r="D61" s="42" t="s">
        <v>202</v>
      </c>
      <c r="E61" s="43">
        <v>2590</v>
      </c>
      <c r="F61" s="43">
        <f t="shared" si="0"/>
        <v>1631.7</v>
      </c>
      <c r="G61" s="135">
        <f t="shared" si="1"/>
        <v>0</v>
      </c>
      <c r="H61" s="30">
        <f>SUM(I61)</f>
        <v>0</v>
      </c>
      <c r="I61" s="45"/>
      <c r="J61" s="18"/>
    </row>
    <row r="62" spans="1:19" s="3" customFormat="1">
      <c r="A62" s="41" t="s">
        <v>302</v>
      </c>
      <c r="B62" s="41" t="s">
        <v>303</v>
      </c>
      <c r="C62" s="41" t="s">
        <v>304</v>
      </c>
      <c r="D62" s="42" t="s">
        <v>202</v>
      </c>
      <c r="E62" s="43">
        <v>1190</v>
      </c>
      <c r="F62" s="43">
        <f t="shared" si="0"/>
        <v>749.7</v>
      </c>
      <c r="G62" s="135">
        <f t="shared" si="1"/>
        <v>0</v>
      </c>
      <c r="H62" s="30">
        <f>SUM(I62)</f>
        <v>0</v>
      </c>
      <c r="I62" s="45"/>
      <c r="J62" s="18"/>
    </row>
    <row r="63" spans="1:19" s="3" customFormat="1" ht="24" customHeight="1">
      <c r="A63" s="35" t="s">
        <v>38</v>
      </c>
      <c r="B63" s="36" t="s">
        <v>39</v>
      </c>
      <c r="C63" s="37"/>
      <c r="D63" s="38" t="s">
        <v>41</v>
      </c>
      <c r="E63" s="39" t="s">
        <v>42</v>
      </c>
      <c r="F63" s="39" t="s">
        <v>257</v>
      </c>
      <c r="G63" s="136" t="s">
        <v>47</v>
      </c>
      <c r="H63" s="39" t="s">
        <v>48</v>
      </c>
      <c r="I63" s="40" t="s">
        <v>305</v>
      </c>
      <c r="J63" s="40" t="s">
        <v>306</v>
      </c>
      <c r="K63" s="31"/>
      <c r="L63" s="82"/>
      <c r="M63" s="31"/>
      <c r="N63" s="31"/>
      <c r="O63" s="33"/>
      <c r="P63" s="33"/>
      <c r="Q63" s="33"/>
    </row>
    <row r="64" spans="1:19" s="3" customFormat="1">
      <c r="A64" s="41" t="s">
        <v>307</v>
      </c>
      <c r="B64" s="41" t="s">
        <v>308</v>
      </c>
      <c r="C64" s="41" t="s">
        <v>309</v>
      </c>
      <c r="D64" s="42" t="s">
        <v>202</v>
      </c>
      <c r="E64" s="43">
        <v>1190</v>
      </c>
      <c r="F64" s="43">
        <f t="shared" si="0"/>
        <v>749.7</v>
      </c>
      <c r="G64" s="135">
        <f t="shared" si="1"/>
        <v>0</v>
      </c>
      <c r="H64" s="30">
        <f>SUM(I64:J64)</f>
        <v>0</v>
      </c>
      <c r="I64" s="45"/>
      <c r="J64" s="45"/>
    </row>
    <row r="65" spans="1:19" s="3" customFormat="1" ht="24" customHeight="1">
      <c r="A65" s="51" t="s">
        <v>38</v>
      </c>
      <c r="B65" s="52" t="s">
        <v>39</v>
      </c>
      <c r="C65" s="53" t="s">
        <v>310</v>
      </c>
      <c r="D65" s="54" t="s">
        <v>41</v>
      </c>
      <c r="E65" s="55" t="s">
        <v>42</v>
      </c>
      <c r="F65" s="39" t="s">
        <v>257</v>
      </c>
      <c r="G65" s="138" t="s">
        <v>47</v>
      </c>
      <c r="H65" s="55" t="s">
        <v>48</v>
      </c>
      <c r="I65" s="56" t="s">
        <v>159</v>
      </c>
      <c r="J65" s="31"/>
      <c r="K65" s="31"/>
      <c r="L65" s="16"/>
      <c r="M65" s="31"/>
      <c r="N65" s="31"/>
      <c r="O65" s="33"/>
      <c r="P65" s="33"/>
      <c r="Q65" s="33"/>
      <c r="S65" s="16"/>
    </row>
    <row r="66" spans="1:19" s="3" customFormat="1">
      <c r="A66" s="41" t="s">
        <v>311</v>
      </c>
      <c r="B66" s="41" t="s">
        <v>312</v>
      </c>
      <c r="C66" s="41" t="s">
        <v>313</v>
      </c>
      <c r="D66" s="42" t="s">
        <v>261</v>
      </c>
      <c r="E66" s="43">
        <v>4490</v>
      </c>
      <c r="F66" s="43">
        <f t="shared" si="0"/>
        <v>2828.7</v>
      </c>
      <c r="G66" s="135">
        <f t="shared" si="1"/>
        <v>0</v>
      </c>
      <c r="H66" s="30">
        <f>SUM(I66)</f>
        <v>0</v>
      </c>
      <c r="I66" s="45"/>
    </row>
    <row r="67" spans="1:19" s="3" customFormat="1">
      <c r="A67" s="41" t="s">
        <v>314</v>
      </c>
      <c r="B67" s="41" t="s">
        <v>315</v>
      </c>
      <c r="C67" s="41" t="s">
        <v>316</v>
      </c>
      <c r="D67" s="42" t="s">
        <v>261</v>
      </c>
      <c r="E67" s="43">
        <v>2390</v>
      </c>
      <c r="F67" s="43">
        <f t="shared" si="0"/>
        <v>1505.7</v>
      </c>
      <c r="G67" s="135">
        <f t="shared" si="1"/>
        <v>0</v>
      </c>
      <c r="H67" s="30">
        <f t="shared" ref="H67:H77" si="3">SUM(I67)</f>
        <v>0</v>
      </c>
      <c r="I67" s="45"/>
    </row>
    <row r="68" spans="1:19" s="3" customFormat="1">
      <c r="A68" s="41" t="s">
        <v>317</v>
      </c>
      <c r="B68" s="41" t="s">
        <v>318</v>
      </c>
      <c r="C68" s="41" t="s">
        <v>319</v>
      </c>
      <c r="D68" s="42" t="s">
        <v>261</v>
      </c>
      <c r="E68" s="43">
        <v>2690</v>
      </c>
      <c r="F68" s="43">
        <f t="shared" si="0"/>
        <v>1694.7</v>
      </c>
      <c r="G68" s="135">
        <f t="shared" si="1"/>
        <v>0</v>
      </c>
      <c r="H68" s="30">
        <f t="shared" si="3"/>
        <v>0</v>
      </c>
      <c r="I68" s="45"/>
    </row>
    <row r="69" spans="1:19" s="3" customFormat="1">
      <c r="A69" s="41" t="s">
        <v>320</v>
      </c>
      <c r="B69" s="41" t="s">
        <v>321</v>
      </c>
      <c r="C69" s="41" t="s">
        <v>322</v>
      </c>
      <c r="D69" s="42" t="s">
        <v>261</v>
      </c>
      <c r="E69" s="43">
        <v>4490</v>
      </c>
      <c r="F69" s="43">
        <f t="shared" si="0"/>
        <v>2828.7</v>
      </c>
      <c r="G69" s="135">
        <f t="shared" si="1"/>
        <v>0</v>
      </c>
      <c r="H69" s="30">
        <f t="shared" si="3"/>
        <v>0</v>
      </c>
      <c r="I69" s="45"/>
    </row>
    <row r="70" spans="1:19" s="3" customFormat="1">
      <c r="A70" s="41" t="s">
        <v>323</v>
      </c>
      <c r="B70" s="41" t="s">
        <v>324</v>
      </c>
      <c r="C70" s="41" t="s">
        <v>325</v>
      </c>
      <c r="D70" s="42" t="s">
        <v>261</v>
      </c>
      <c r="E70" s="43">
        <v>1590</v>
      </c>
      <c r="F70" s="43">
        <f t="shared" si="0"/>
        <v>1001.7</v>
      </c>
      <c r="G70" s="135">
        <f t="shared" si="1"/>
        <v>0</v>
      </c>
      <c r="H70" s="30">
        <f t="shared" si="3"/>
        <v>0</v>
      </c>
      <c r="I70" s="45"/>
    </row>
    <row r="71" spans="1:19" s="3" customFormat="1">
      <c r="A71" s="41" t="s">
        <v>326</v>
      </c>
      <c r="B71" s="41" t="s">
        <v>327</v>
      </c>
      <c r="C71" s="41" t="s">
        <v>328</v>
      </c>
      <c r="D71" s="42" t="s">
        <v>261</v>
      </c>
      <c r="E71" s="43">
        <v>4990</v>
      </c>
      <c r="F71" s="43">
        <f t="shared" si="0"/>
        <v>3143.7</v>
      </c>
      <c r="G71" s="135">
        <f t="shared" si="1"/>
        <v>0</v>
      </c>
      <c r="H71" s="30">
        <f t="shared" si="3"/>
        <v>0</v>
      </c>
      <c r="I71" s="45"/>
    </row>
    <row r="72" spans="1:19" s="3" customFormat="1">
      <c r="A72" s="41" t="s">
        <v>329</v>
      </c>
      <c r="B72" s="41" t="s">
        <v>330</v>
      </c>
      <c r="C72" s="41" t="s">
        <v>331</v>
      </c>
      <c r="D72" s="42" t="s">
        <v>261</v>
      </c>
      <c r="E72" s="43">
        <v>2990</v>
      </c>
      <c r="F72" s="43">
        <f t="shared" si="0"/>
        <v>1883.7</v>
      </c>
      <c r="G72" s="135">
        <f t="shared" si="1"/>
        <v>0</v>
      </c>
      <c r="H72" s="30">
        <f t="shared" si="3"/>
        <v>0</v>
      </c>
      <c r="I72" s="45"/>
    </row>
    <row r="73" spans="1:19" s="3" customFormat="1">
      <c r="A73" s="41" t="s">
        <v>332</v>
      </c>
      <c r="B73" s="41" t="s">
        <v>333</v>
      </c>
      <c r="C73" s="41" t="s">
        <v>334</v>
      </c>
      <c r="D73" s="42" t="s">
        <v>261</v>
      </c>
      <c r="E73" s="43">
        <v>1890</v>
      </c>
      <c r="F73" s="43">
        <f t="shared" si="0"/>
        <v>1190.7</v>
      </c>
      <c r="G73" s="135">
        <f t="shared" si="1"/>
        <v>0</v>
      </c>
      <c r="H73" s="30">
        <f t="shared" si="3"/>
        <v>0</v>
      </c>
      <c r="I73" s="45"/>
    </row>
    <row r="74" spans="1:19" s="3" customFormat="1">
      <c r="A74" s="41" t="s">
        <v>335</v>
      </c>
      <c r="B74" s="41" t="s">
        <v>336</v>
      </c>
      <c r="C74" s="41" t="s">
        <v>337</v>
      </c>
      <c r="D74" s="42" t="s">
        <v>261</v>
      </c>
      <c r="E74" s="43">
        <v>2490</v>
      </c>
      <c r="F74" s="43">
        <f t="shared" si="0"/>
        <v>1568.7</v>
      </c>
      <c r="G74" s="135">
        <f t="shared" si="1"/>
        <v>0</v>
      </c>
      <c r="H74" s="30">
        <f t="shared" si="3"/>
        <v>0</v>
      </c>
      <c r="I74" s="45"/>
    </row>
    <row r="75" spans="1:19" s="3" customFormat="1">
      <c r="A75" s="41" t="s">
        <v>338</v>
      </c>
      <c r="B75" s="41" t="s">
        <v>339</v>
      </c>
      <c r="C75" s="41" t="s">
        <v>340</v>
      </c>
      <c r="D75" s="42" t="s">
        <v>261</v>
      </c>
      <c r="E75" s="43">
        <v>2490</v>
      </c>
      <c r="F75" s="43">
        <f t="shared" si="0"/>
        <v>1568.7</v>
      </c>
      <c r="G75" s="135">
        <f t="shared" si="1"/>
        <v>0</v>
      </c>
      <c r="H75" s="30">
        <f t="shared" si="3"/>
        <v>0</v>
      </c>
      <c r="I75" s="45"/>
    </row>
    <row r="76" spans="1:19" s="3" customFormat="1">
      <c r="A76" s="41" t="s">
        <v>341</v>
      </c>
      <c r="B76" s="41" t="s">
        <v>342</v>
      </c>
      <c r="C76" s="41" t="s">
        <v>343</v>
      </c>
      <c r="D76" s="42" t="s">
        <v>261</v>
      </c>
      <c r="E76" s="43">
        <v>1690</v>
      </c>
      <c r="F76" s="43">
        <f t="shared" si="0"/>
        <v>1064.7</v>
      </c>
      <c r="G76" s="135">
        <f t="shared" si="1"/>
        <v>0</v>
      </c>
      <c r="H76" s="30">
        <f>SUM(I76)</f>
        <v>0</v>
      </c>
      <c r="I76" s="45"/>
    </row>
    <row r="77" spans="1:19" s="3" customFormat="1">
      <c r="A77" s="41" t="s">
        <v>344</v>
      </c>
      <c r="B77" s="41" t="s">
        <v>345</v>
      </c>
      <c r="C77" s="41" t="s">
        <v>346</v>
      </c>
      <c r="D77" s="42" t="s">
        <v>261</v>
      </c>
      <c r="E77" s="43">
        <v>2490</v>
      </c>
      <c r="F77" s="43">
        <f t="shared" si="0"/>
        <v>1568.7</v>
      </c>
      <c r="G77" s="135">
        <f t="shared" si="1"/>
        <v>0</v>
      </c>
      <c r="H77" s="30">
        <f t="shared" si="3"/>
        <v>0</v>
      </c>
      <c r="I77" s="45"/>
    </row>
    <row r="78" spans="1:19" s="3" customFormat="1">
      <c r="A78" s="10"/>
      <c r="D78" s="4"/>
      <c r="G78" s="24"/>
      <c r="M78" s="34"/>
      <c r="N78" s="34"/>
      <c r="O78" s="34"/>
      <c r="P78" s="34"/>
      <c r="Q78" s="34"/>
      <c r="R78" s="34"/>
    </row>
    <row r="79" spans="1:19" s="3" customFormat="1">
      <c r="A79" s="10"/>
      <c r="D79" s="23"/>
      <c r="G79" s="24"/>
      <c r="H79" s="97">
        <f>SUM(H48:H77)</f>
        <v>0</v>
      </c>
      <c r="I79" s="140" t="s">
        <v>48</v>
      </c>
      <c r="J79" s="140"/>
      <c r="K79" s="140"/>
    </row>
    <row r="80" spans="1:19" s="3" customFormat="1">
      <c r="A80" s="10"/>
      <c r="D80" s="23"/>
      <c r="G80" s="24"/>
    </row>
    <row r="81" spans="1:7" s="3" customFormat="1">
      <c r="A81" s="10"/>
      <c r="D81" s="23"/>
      <c r="G81" s="24"/>
    </row>
    <row r="82" spans="1:7" s="3" customFormat="1">
      <c r="A82" s="10"/>
      <c r="D82" s="23"/>
      <c r="G82" s="24"/>
    </row>
    <row r="83" spans="1:7" s="3" customFormat="1">
      <c r="A83" s="10"/>
      <c r="D83" s="23"/>
      <c r="G83" s="24"/>
    </row>
    <row r="84" spans="1:7" s="3" customFormat="1">
      <c r="A84" s="10"/>
      <c r="D84" s="23"/>
      <c r="G84" s="24"/>
    </row>
    <row r="85" spans="1:7" s="3" customFormat="1">
      <c r="A85" s="10"/>
      <c r="D85" s="23"/>
      <c r="G85" s="24"/>
    </row>
    <row r="86" spans="1:7" s="3" customFormat="1">
      <c r="A86" s="10"/>
      <c r="D86" s="23"/>
      <c r="G86" s="24"/>
    </row>
    <row r="87" spans="1:7" s="3" customFormat="1">
      <c r="A87" s="10"/>
      <c r="D87" s="23"/>
      <c r="G87" s="24"/>
    </row>
    <row r="88" spans="1:7" s="3" customFormat="1">
      <c r="A88" s="10"/>
      <c r="D88" s="23"/>
      <c r="G88" s="24"/>
    </row>
    <row r="89" spans="1:7" s="3" customFormat="1">
      <c r="A89" s="10"/>
      <c r="D89" s="23"/>
      <c r="G89" s="24"/>
    </row>
    <row r="90" spans="1:7" s="3" customFormat="1">
      <c r="A90" s="10"/>
      <c r="D90" s="23"/>
      <c r="G90" s="24"/>
    </row>
    <row r="91" spans="1:7" s="3" customFormat="1">
      <c r="A91" s="10"/>
      <c r="D91" s="23"/>
      <c r="G91" s="24"/>
    </row>
    <row r="92" spans="1:7" s="3" customFormat="1">
      <c r="A92" s="10"/>
      <c r="D92" s="23"/>
      <c r="G92" s="24"/>
    </row>
    <row r="93" spans="1:7" s="3" customFormat="1">
      <c r="A93" s="10"/>
      <c r="D93" s="23"/>
      <c r="G93" s="24"/>
    </row>
    <row r="94" spans="1:7" s="3" customFormat="1">
      <c r="A94" s="10"/>
      <c r="D94" s="23"/>
      <c r="G94" s="24"/>
    </row>
    <row r="95" spans="1:7" s="3" customFormat="1">
      <c r="A95" s="10"/>
      <c r="D95" s="23"/>
      <c r="G95" s="24"/>
    </row>
    <row r="96" spans="1:7" s="3" customFormat="1">
      <c r="A96" s="10"/>
      <c r="D96" s="23"/>
      <c r="G96" s="24"/>
    </row>
    <row r="97" spans="1:7" s="3" customFormat="1">
      <c r="A97" s="10"/>
      <c r="D97" s="23"/>
      <c r="G97" s="24"/>
    </row>
    <row r="98" spans="1:7" s="3" customFormat="1">
      <c r="A98" s="10"/>
      <c r="D98" s="23"/>
      <c r="G98" s="24"/>
    </row>
    <row r="99" spans="1:7" s="3" customFormat="1">
      <c r="A99" s="10"/>
      <c r="D99" s="23"/>
      <c r="G99" s="24"/>
    </row>
    <row r="100" spans="1:7" s="3" customFormat="1">
      <c r="A100" s="10"/>
      <c r="D100" s="23"/>
      <c r="G100" s="24"/>
    </row>
    <row r="101" spans="1:7" s="3" customFormat="1">
      <c r="A101" s="10"/>
      <c r="D101" s="23"/>
      <c r="G101" s="24"/>
    </row>
    <row r="102" spans="1:7" s="3" customFormat="1">
      <c r="A102" s="10"/>
      <c r="D102" s="23"/>
      <c r="G102" s="24"/>
    </row>
    <row r="103" spans="1:7" s="3" customFormat="1">
      <c r="A103" s="10"/>
      <c r="D103" s="23"/>
      <c r="G103" s="24"/>
    </row>
    <row r="104" spans="1:7" s="3" customFormat="1">
      <c r="A104" s="10"/>
      <c r="D104" s="23"/>
      <c r="G104" s="24"/>
    </row>
    <row r="105" spans="1:7" s="3" customFormat="1">
      <c r="A105" s="10"/>
      <c r="D105" s="23"/>
      <c r="G105" s="24"/>
    </row>
    <row r="106" spans="1:7" s="3" customFormat="1">
      <c r="A106" s="10"/>
      <c r="D106" s="23"/>
      <c r="G106" s="24"/>
    </row>
    <row r="107" spans="1:7" s="3" customFormat="1">
      <c r="A107" s="10"/>
      <c r="D107" s="23"/>
      <c r="G107" s="24"/>
    </row>
    <row r="108" spans="1:7" s="3" customFormat="1">
      <c r="A108" s="10"/>
      <c r="D108" s="23"/>
      <c r="G108" s="24"/>
    </row>
    <row r="109" spans="1:7" s="3" customFormat="1">
      <c r="A109" s="10"/>
      <c r="D109" s="23"/>
      <c r="G109" s="24"/>
    </row>
    <row r="110" spans="1:7" s="3" customFormat="1">
      <c r="A110" s="10"/>
      <c r="D110" s="23"/>
      <c r="G110" s="24"/>
    </row>
    <row r="111" spans="1:7" s="3" customFormat="1">
      <c r="A111" s="10"/>
      <c r="D111" s="23"/>
      <c r="G111" s="24"/>
    </row>
    <row r="112" spans="1:7" s="3" customFormat="1">
      <c r="A112" s="10"/>
      <c r="D112" s="23"/>
      <c r="G112" s="24"/>
    </row>
    <row r="113" spans="1:7" s="3" customFormat="1">
      <c r="A113" s="10"/>
      <c r="D113" s="23"/>
      <c r="G113" s="24"/>
    </row>
    <row r="114" spans="1:7" s="3" customFormat="1">
      <c r="A114" s="10"/>
      <c r="D114" s="23"/>
      <c r="G114" s="24"/>
    </row>
    <row r="115" spans="1:7" s="3" customFormat="1">
      <c r="A115" s="10"/>
      <c r="D115" s="23"/>
      <c r="G115" s="24"/>
    </row>
    <row r="116" spans="1:7" s="3" customFormat="1">
      <c r="A116" s="10"/>
      <c r="D116" s="23"/>
      <c r="G116" s="24"/>
    </row>
    <row r="117" spans="1:7" s="3" customFormat="1">
      <c r="A117" s="10"/>
      <c r="D117" s="23"/>
      <c r="G117" s="24"/>
    </row>
    <row r="118" spans="1:7" s="3" customFormat="1">
      <c r="A118" s="10"/>
      <c r="D118" s="23"/>
      <c r="G118" s="24"/>
    </row>
    <row r="119" spans="1:7" s="3" customFormat="1">
      <c r="A119" s="10"/>
      <c r="D119" s="23"/>
      <c r="G119" s="24"/>
    </row>
    <row r="120" spans="1:7" s="3" customFormat="1">
      <c r="A120" s="10"/>
      <c r="D120" s="23"/>
      <c r="G120" s="24"/>
    </row>
    <row r="121" spans="1:7" s="3" customFormat="1">
      <c r="A121" s="10"/>
      <c r="D121" s="23"/>
      <c r="G121" s="24"/>
    </row>
    <row r="122" spans="1:7" s="3" customFormat="1">
      <c r="A122" s="10"/>
      <c r="D122" s="23"/>
      <c r="G122" s="24"/>
    </row>
    <row r="123" spans="1:7" s="3" customFormat="1">
      <c r="A123" s="10"/>
      <c r="D123" s="23"/>
      <c r="G123" s="24"/>
    </row>
    <row r="124" spans="1:7" s="3" customFormat="1">
      <c r="A124" s="10"/>
      <c r="D124" s="23"/>
      <c r="G124" s="24"/>
    </row>
    <row r="125" spans="1:7" s="3" customFormat="1">
      <c r="A125" s="10"/>
      <c r="D125" s="23"/>
      <c r="G125" s="24"/>
    </row>
    <row r="126" spans="1:7" s="3" customFormat="1">
      <c r="A126" s="10"/>
      <c r="D126" s="23"/>
      <c r="G126" s="24"/>
    </row>
    <row r="127" spans="1:7" s="3" customFormat="1">
      <c r="A127" s="10"/>
      <c r="D127" s="23"/>
      <c r="G127" s="24"/>
    </row>
    <row r="128" spans="1:7" s="3" customFormat="1">
      <c r="A128" s="10"/>
      <c r="D128" s="23"/>
      <c r="G128" s="24"/>
    </row>
    <row r="129" spans="1:7" s="3" customFormat="1">
      <c r="A129" s="10"/>
      <c r="D129" s="23"/>
      <c r="G129" s="24"/>
    </row>
    <row r="130" spans="1:7" s="3" customFormat="1">
      <c r="A130" s="10"/>
      <c r="D130" s="23"/>
      <c r="G130" s="24"/>
    </row>
    <row r="131" spans="1:7" s="3" customFormat="1">
      <c r="A131" s="10"/>
      <c r="D131" s="23"/>
      <c r="G131" s="24"/>
    </row>
    <row r="132" spans="1:7" s="3" customFormat="1">
      <c r="A132" s="10"/>
      <c r="D132" s="23"/>
      <c r="G132" s="24"/>
    </row>
    <row r="133" spans="1:7" s="3" customFormat="1">
      <c r="A133" s="10"/>
      <c r="D133" s="23"/>
      <c r="G133" s="24"/>
    </row>
    <row r="134" spans="1:7" s="3" customFormat="1">
      <c r="A134" s="10"/>
      <c r="D134" s="23"/>
      <c r="G134" s="24"/>
    </row>
    <row r="135" spans="1:7" s="3" customFormat="1">
      <c r="A135" s="10"/>
      <c r="D135" s="23"/>
      <c r="G135" s="24"/>
    </row>
    <row r="136" spans="1:7" s="3" customFormat="1">
      <c r="A136" s="10"/>
      <c r="D136" s="23"/>
      <c r="G136" s="24"/>
    </row>
    <row r="137" spans="1:7" s="3" customFormat="1">
      <c r="A137" s="10"/>
      <c r="D137" s="23"/>
      <c r="G137" s="24"/>
    </row>
    <row r="138" spans="1:7" s="3" customFormat="1">
      <c r="A138" s="10"/>
      <c r="D138" s="23"/>
      <c r="G138" s="24"/>
    </row>
    <row r="139" spans="1:7" s="3" customFormat="1">
      <c r="A139" s="10"/>
      <c r="D139" s="23"/>
      <c r="G139" s="24"/>
    </row>
    <row r="140" spans="1:7" s="3" customFormat="1">
      <c r="A140" s="10"/>
      <c r="D140" s="23"/>
      <c r="G140" s="24"/>
    </row>
    <row r="141" spans="1:7" s="3" customFormat="1">
      <c r="A141" s="10"/>
      <c r="D141" s="23"/>
      <c r="G141" s="24"/>
    </row>
    <row r="142" spans="1:7" s="3" customFormat="1">
      <c r="A142" s="10"/>
      <c r="D142" s="23"/>
      <c r="G142" s="24"/>
    </row>
    <row r="143" spans="1:7" s="3" customFormat="1">
      <c r="A143" s="10"/>
      <c r="D143" s="23"/>
      <c r="G143" s="24"/>
    </row>
    <row r="144" spans="1:7" s="3" customFormat="1">
      <c r="A144" s="10"/>
      <c r="D144" s="23"/>
      <c r="G144" s="24"/>
    </row>
    <row r="145" spans="1:7" s="3" customFormat="1">
      <c r="A145" s="10"/>
      <c r="D145" s="23"/>
      <c r="G145" s="24"/>
    </row>
    <row r="146" spans="1:7" s="3" customFormat="1">
      <c r="A146" s="10"/>
      <c r="D146" s="23"/>
      <c r="G146" s="24"/>
    </row>
    <row r="147" spans="1:7" s="3" customFormat="1">
      <c r="A147" s="10"/>
      <c r="D147" s="23"/>
      <c r="G147" s="24"/>
    </row>
    <row r="148" spans="1:7" s="3" customFormat="1">
      <c r="A148" s="10"/>
      <c r="D148" s="23"/>
      <c r="G148" s="24"/>
    </row>
    <row r="149" spans="1:7" s="3" customFormat="1">
      <c r="A149" s="10"/>
      <c r="D149" s="23"/>
      <c r="G149" s="24"/>
    </row>
    <row r="150" spans="1:7" s="3" customFormat="1">
      <c r="A150" s="10"/>
      <c r="D150" s="23"/>
      <c r="G150" s="24"/>
    </row>
    <row r="151" spans="1:7" s="3" customFormat="1">
      <c r="A151" s="10"/>
      <c r="D151" s="23"/>
      <c r="G151" s="24"/>
    </row>
    <row r="152" spans="1:7" s="3" customFormat="1">
      <c r="A152" s="10"/>
      <c r="D152" s="23"/>
      <c r="G152" s="24"/>
    </row>
    <row r="153" spans="1:7" s="3" customFormat="1">
      <c r="A153" s="10"/>
      <c r="D153" s="23"/>
      <c r="G153" s="24"/>
    </row>
    <row r="154" spans="1:7" s="3" customFormat="1">
      <c r="A154" s="10"/>
      <c r="D154" s="23"/>
      <c r="G154" s="24"/>
    </row>
    <row r="155" spans="1:7" s="3" customFormat="1">
      <c r="A155" s="10"/>
      <c r="D155" s="23"/>
      <c r="G155" s="24"/>
    </row>
    <row r="156" spans="1:7" s="3" customFormat="1">
      <c r="A156" s="10"/>
      <c r="D156" s="23"/>
      <c r="G156" s="24"/>
    </row>
    <row r="157" spans="1:7" s="3" customFormat="1">
      <c r="A157" s="10"/>
      <c r="D157" s="23"/>
      <c r="G157" s="24"/>
    </row>
    <row r="158" spans="1:7" s="3" customFormat="1">
      <c r="A158" s="10"/>
      <c r="D158" s="23"/>
      <c r="G158" s="24"/>
    </row>
    <row r="159" spans="1:7" s="3" customFormat="1">
      <c r="A159" s="10"/>
      <c r="D159" s="23"/>
      <c r="G159" s="24"/>
    </row>
    <row r="160" spans="1:7" s="3" customFormat="1">
      <c r="A160" s="10"/>
      <c r="D160" s="23"/>
      <c r="G160" s="24"/>
    </row>
    <row r="161" spans="1:7" s="3" customFormat="1">
      <c r="A161" s="10"/>
      <c r="D161" s="23"/>
      <c r="G161" s="24"/>
    </row>
    <row r="162" spans="1:7" s="3" customFormat="1">
      <c r="A162" s="10"/>
      <c r="D162" s="23"/>
      <c r="G162" s="24"/>
    </row>
    <row r="163" spans="1:7" s="3" customFormat="1">
      <c r="A163" s="10"/>
      <c r="D163" s="23"/>
      <c r="G163" s="24"/>
    </row>
    <row r="164" spans="1:7" s="3" customFormat="1">
      <c r="A164" s="10"/>
      <c r="D164" s="23"/>
      <c r="G164" s="24"/>
    </row>
    <row r="165" spans="1:7" s="3" customFormat="1">
      <c r="A165" s="10"/>
      <c r="D165" s="23"/>
      <c r="G165" s="24"/>
    </row>
    <row r="166" spans="1:7" s="3" customFormat="1">
      <c r="A166" s="10"/>
      <c r="D166" s="23"/>
      <c r="G166" s="24"/>
    </row>
    <row r="167" spans="1:7" s="3" customFormat="1">
      <c r="A167" s="10"/>
      <c r="D167" s="23"/>
      <c r="G167" s="24"/>
    </row>
    <row r="168" spans="1:7" s="3" customFormat="1">
      <c r="A168" s="10"/>
      <c r="D168" s="23"/>
      <c r="G168" s="24"/>
    </row>
    <row r="169" spans="1:7" s="3" customFormat="1">
      <c r="A169" s="10"/>
      <c r="D169" s="23"/>
      <c r="G169" s="24"/>
    </row>
    <row r="170" spans="1:7" s="3" customFormat="1">
      <c r="A170" s="10"/>
      <c r="D170" s="23"/>
      <c r="G170" s="24"/>
    </row>
    <row r="171" spans="1:7" s="3" customFormat="1">
      <c r="A171" s="10"/>
      <c r="D171" s="23"/>
      <c r="G171" s="24"/>
    </row>
    <row r="172" spans="1:7" s="3" customFormat="1">
      <c r="A172" s="10"/>
      <c r="D172" s="23"/>
      <c r="G172" s="24"/>
    </row>
    <row r="173" spans="1:7" s="3" customFormat="1">
      <c r="A173" s="10"/>
      <c r="D173" s="23"/>
      <c r="G173" s="24"/>
    </row>
    <row r="174" spans="1:7" s="3" customFormat="1">
      <c r="A174" s="10"/>
      <c r="D174" s="23"/>
      <c r="G174" s="24"/>
    </row>
    <row r="175" spans="1:7" s="3" customFormat="1">
      <c r="A175" s="10"/>
      <c r="D175" s="23"/>
      <c r="G175" s="24"/>
    </row>
    <row r="176" spans="1:7" s="3" customFormat="1">
      <c r="A176" s="10"/>
      <c r="D176" s="23"/>
      <c r="G176" s="24"/>
    </row>
    <row r="177" spans="1:7" s="3" customFormat="1">
      <c r="A177" s="10"/>
      <c r="D177" s="23"/>
      <c r="G177" s="24"/>
    </row>
    <row r="178" spans="1:7" s="3" customFormat="1">
      <c r="A178" s="10"/>
      <c r="D178" s="23"/>
      <c r="G178" s="24"/>
    </row>
    <row r="179" spans="1:7" s="3" customFormat="1">
      <c r="A179" s="10"/>
      <c r="D179" s="23"/>
      <c r="G179" s="24"/>
    </row>
    <row r="180" spans="1:7" s="3" customFormat="1">
      <c r="A180" s="10"/>
      <c r="D180" s="23"/>
      <c r="G180" s="24"/>
    </row>
    <row r="181" spans="1:7" s="3" customFormat="1">
      <c r="A181" s="10"/>
      <c r="D181" s="23"/>
      <c r="G181" s="24"/>
    </row>
    <row r="182" spans="1:7" s="3" customFormat="1">
      <c r="A182" s="10"/>
      <c r="D182" s="23"/>
      <c r="G182" s="24"/>
    </row>
    <row r="183" spans="1:7" s="3" customFormat="1">
      <c r="A183" s="10"/>
      <c r="D183" s="23"/>
      <c r="G183" s="24"/>
    </row>
    <row r="184" spans="1:7" s="3" customFormat="1">
      <c r="A184" s="10"/>
      <c r="D184" s="23"/>
      <c r="G184" s="24"/>
    </row>
    <row r="185" spans="1:7" s="3" customFormat="1">
      <c r="A185" s="10"/>
      <c r="D185" s="23"/>
      <c r="G185" s="24"/>
    </row>
    <row r="186" spans="1:7" s="3" customFormat="1">
      <c r="A186" s="10"/>
      <c r="D186" s="23"/>
      <c r="G186" s="24"/>
    </row>
    <row r="187" spans="1:7" s="3" customFormat="1">
      <c r="A187" s="10"/>
      <c r="D187" s="23"/>
      <c r="G187" s="24"/>
    </row>
    <row r="188" spans="1:7" s="3" customFormat="1">
      <c r="A188" s="10"/>
      <c r="D188" s="23"/>
      <c r="G188" s="24"/>
    </row>
    <row r="189" spans="1:7" s="3" customFormat="1">
      <c r="A189" s="10"/>
      <c r="D189" s="23"/>
      <c r="G189" s="24"/>
    </row>
    <row r="190" spans="1:7" s="3" customFormat="1">
      <c r="A190" s="10"/>
      <c r="D190" s="23"/>
      <c r="G190" s="24"/>
    </row>
    <row r="191" spans="1:7" s="3" customFormat="1">
      <c r="A191" s="10"/>
      <c r="D191" s="23"/>
      <c r="G191" s="24"/>
    </row>
    <row r="192" spans="1:7" s="3" customFormat="1">
      <c r="A192" s="10"/>
      <c r="D192" s="23"/>
      <c r="G192" s="24"/>
    </row>
    <row r="193" spans="1:7" s="3" customFormat="1">
      <c r="A193" s="10"/>
      <c r="D193" s="23"/>
      <c r="G193" s="24"/>
    </row>
    <row r="194" spans="1:7" s="3" customFormat="1">
      <c r="A194" s="10"/>
      <c r="D194" s="23"/>
      <c r="G194" s="24"/>
    </row>
    <row r="195" spans="1:7" s="3" customFormat="1">
      <c r="A195" s="10"/>
      <c r="D195" s="23"/>
      <c r="G195" s="24"/>
    </row>
    <row r="196" spans="1:7" s="3" customFormat="1">
      <c r="A196" s="10"/>
      <c r="D196" s="23"/>
      <c r="G196" s="24"/>
    </row>
    <row r="197" spans="1:7" s="3" customFormat="1">
      <c r="A197" s="10"/>
      <c r="D197" s="23"/>
      <c r="G197" s="24"/>
    </row>
    <row r="198" spans="1:7" s="3" customFormat="1">
      <c r="A198" s="10"/>
      <c r="D198" s="23"/>
      <c r="G198" s="24"/>
    </row>
    <row r="199" spans="1:7" s="3" customFormat="1">
      <c r="A199" s="10"/>
      <c r="D199" s="23"/>
      <c r="G199" s="24"/>
    </row>
    <row r="200" spans="1:7" s="3" customFormat="1">
      <c r="A200" s="10"/>
      <c r="D200" s="23"/>
      <c r="G200" s="24"/>
    </row>
    <row r="201" spans="1:7" s="3" customFormat="1">
      <c r="A201" s="10"/>
      <c r="D201" s="23"/>
      <c r="G201" s="24"/>
    </row>
    <row r="202" spans="1:7" s="3" customFormat="1">
      <c r="A202" s="10"/>
      <c r="D202" s="23"/>
      <c r="G202" s="24"/>
    </row>
    <row r="203" spans="1:7" s="3" customFormat="1">
      <c r="A203" s="10"/>
      <c r="D203" s="23"/>
      <c r="G203" s="24"/>
    </row>
    <row r="204" spans="1:7" s="3" customFormat="1">
      <c r="A204" s="10"/>
      <c r="D204" s="23"/>
      <c r="G204" s="24"/>
    </row>
    <row r="205" spans="1:7" s="3" customFormat="1">
      <c r="A205" s="10"/>
      <c r="D205" s="23"/>
      <c r="G205" s="24"/>
    </row>
    <row r="206" spans="1:7" s="3" customFormat="1">
      <c r="A206" s="10"/>
      <c r="D206" s="23"/>
      <c r="G206" s="24"/>
    </row>
    <row r="207" spans="1:7" s="3" customFormat="1">
      <c r="A207" s="10"/>
      <c r="D207" s="4"/>
      <c r="G207" s="24"/>
    </row>
    <row r="208" spans="1:7" s="3" customFormat="1">
      <c r="A208" s="10"/>
      <c r="D208" s="4"/>
      <c r="G208" s="24"/>
    </row>
    <row r="209" spans="1:7" s="3" customFormat="1">
      <c r="A209" s="10"/>
      <c r="D209" s="4"/>
      <c r="G209" s="24"/>
    </row>
    <row r="210" spans="1:7" s="3" customFormat="1">
      <c r="A210" s="10"/>
      <c r="D210" s="4"/>
      <c r="G210" s="24"/>
    </row>
    <row r="211" spans="1:7" s="3" customFormat="1">
      <c r="A211" s="10"/>
      <c r="D211" s="4"/>
      <c r="G211" s="24"/>
    </row>
    <row r="212" spans="1:7" s="3" customFormat="1">
      <c r="A212" s="10"/>
      <c r="D212" s="4"/>
      <c r="G212" s="24"/>
    </row>
    <row r="213" spans="1:7" s="3" customFormat="1">
      <c r="A213" s="10"/>
      <c r="D213" s="4"/>
      <c r="G213" s="24"/>
    </row>
    <row r="214" spans="1:7" s="3" customFormat="1">
      <c r="A214" s="10"/>
      <c r="D214" s="4"/>
      <c r="G214" s="24"/>
    </row>
    <row r="215" spans="1:7" s="3" customFormat="1">
      <c r="A215" s="10"/>
      <c r="D215" s="4"/>
      <c r="G215" s="24"/>
    </row>
    <row r="216" spans="1:7" s="3" customFormat="1">
      <c r="A216" s="10"/>
      <c r="D216" s="4"/>
      <c r="G216" s="24"/>
    </row>
    <row r="217" spans="1:7" s="3" customFormat="1">
      <c r="A217" s="10"/>
      <c r="D217" s="4"/>
      <c r="G217" s="24"/>
    </row>
    <row r="218" spans="1:7" s="3" customFormat="1">
      <c r="A218" s="10"/>
      <c r="D218" s="4"/>
      <c r="G218" s="24"/>
    </row>
    <row r="219" spans="1:7" s="3" customFormat="1">
      <c r="A219" s="10"/>
      <c r="D219" s="4"/>
      <c r="G219" s="24"/>
    </row>
    <row r="220" spans="1:7" s="3" customFormat="1">
      <c r="A220" s="10"/>
      <c r="D220" s="4"/>
      <c r="G220" s="24"/>
    </row>
    <row r="221" spans="1:7" s="3" customFormat="1">
      <c r="A221" s="10"/>
      <c r="D221" s="4"/>
      <c r="G221" s="24"/>
    </row>
    <row r="222" spans="1:7" s="3" customFormat="1">
      <c r="A222" s="10"/>
      <c r="D222" s="4"/>
      <c r="G222" s="24"/>
    </row>
    <row r="223" spans="1:7" s="3" customFormat="1">
      <c r="A223" s="10"/>
      <c r="D223" s="4"/>
      <c r="G223" s="24"/>
    </row>
    <row r="224" spans="1:7" s="3" customFormat="1">
      <c r="A224" s="10"/>
      <c r="D224" s="4"/>
      <c r="G224" s="24"/>
    </row>
    <row r="225" spans="1:7" s="3" customFormat="1">
      <c r="A225" s="10"/>
      <c r="D225" s="4"/>
      <c r="G225" s="24"/>
    </row>
    <row r="226" spans="1:7" s="3" customFormat="1">
      <c r="A226" s="10"/>
      <c r="D226" s="4"/>
      <c r="G226" s="24"/>
    </row>
    <row r="227" spans="1:7" s="3" customFormat="1">
      <c r="A227" s="10"/>
      <c r="D227" s="4"/>
      <c r="G227" s="24"/>
    </row>
    <row r="228" spans="1:7" s="3" customFormat="1">
      <c r="A228" s="10"/>
      <c r="D228" s="4"/>
      <c r="G228" s="24"/>
    </row>
    <row r="229" spans="1:7" s="3" customFormat="1">
      <c r="A229" s="10"/>
      <c r="D229" s="4"/>
      <c r="G229" s="24"/>
    </row>
    <row r="230" spans="1:7" s="3" customFormat="1">
      <c r="A230" s="10"/>
      <c r="D230" s="4"/>
      <c r="G230" s="24"/>
    </row>
    <row r="231" spans="1:7" s="3" customFormat="1">
      <c r="A231" s="10"/>
      <c r="D231" s="4"/>
      <c r="G231" s="24"/>
    </row>
    <row r="232" spans="1:7" s="3" customFormat="1">
      <c r="A232" s="10"/>
      <c r="D232" s="4"/>
      <c r="G232" s="24"/>
    </row>
    <row r="233" spans="1:7" s="3" customFormat="1">
      <c r="A233" s="10"/>
      <c r="D233" s="4"/>
      <c r="G233" s="24"/>
    </row>
    <row r="234" spans="1:7" s="3" customFormat="1">
      <c r="A234" s="10"/>
      <c r="D234" s="4"/>
      <c r="G234" s="24"/>
    </row>
    <row r="235" spans="1:7" s="3" customFormat="1">
      <c r="A235" s="10"/>
      <c r="D235" s="4"/>
      <c r="G235" s="24"/>
    </row>
    <row r="236" spans="1:7" s="3" customFormat="1">
      <c r="A236" s="10"/>
      <c r="D236" s="4"/>
      <c r="G236" s="24"/>
    </row>
    <row r="237" spans="1:7" s="3" customFormat="1">
      <c r="A237" s="10"/>
      <c r="D237" s="4"/>
      <c r="G237" s="24"/>
    </row>
    <row r="238" spans="1:7" s="3" customFormat="1">
      <c r="A238" s="10"/>
      <c r="D238" s="4"/>
      <c r="G238" s="24"/>
    </row>
    <row r="239" spans="1:7" s="3" customFormat="1">
      <c r="A239" s="10"/>
      <c r="D239" s="4"/>
      <c r="G239" s="24"/>
    </row>
    <row r="240" spans="1:7" s="3" customFormat="1">
      <c r="A240" s="10"/>
      <c r="D240" s="4"/>
      <c r="G240" s="24"/>
    </row>
    <row r="241" spans="1:7" s="3" customFormat="1">
      <c r="A241" s="10"/>
      <c r="D241" s="4"/>
      <c r="G241" s="24"/>
    </row>
    <row r="242" spans="1:7" s="3" customFormat="1">
      <c r="A242" s="10"/>
      <c r="D242" s="4"/>
      <c r="G242" s="24"/>
    </row>
    <row r="243" spans="1:7" s="3" customFormat="1">
      <c r="A243" s="10"/>
      <c r="D243" s="4"/>
      <c r="G243" s="24"/>
    </row>
    <row r="244" spans="1:7" s="3" customFormat="1">
      <c r="A244" s="10"/>
      <c r="D244" s="4"/>
      <c r="G244" s="24"/>
    </row>
    <row r="245" spans="1:7" s="3" customFormat="1">
      <c r="A245" s="10"/>
      <c r="D245" s="4"/>
      <c r="G245" s="24"/>
    </row>
    <row r="246" spans="1:7" s="3" customFormat="1">
      <c r="A246" s="10"/>
      <c r="D246" s="4"/>
      <c r="G246" s="24"/>
    </row>
    <row r="247" spans="1:7" s="3" customFormat="1">
      <c r="A247" s="10"/>
      <c r="D247" s="4"/>
      <c r="G247" s="24"/>
    </row>
    <row r="248" spans="1:7" s="3" customFormat="1">
      <c r="A248" s="10"/>
      <c r="D248" s="4"/>
      <c r="G248" s="24"/>
    </row>
    <row r="249" spans="1:7" s="3" customFormat="1">
      <c r="A249" s="10"/>
      <c r="D249" s="4"/>
      <c r="G249" s="24"/>
    </row>
    <row r="250" spans="1:7" s="3" customFormat="1">
      <c r="A250" s="10"/>
      <c r="D250" s="4"/>
      <c r="G250" s="24"/>
    </row>
    <row r="251" spans="1:7" s="3" customFormat="1">
      <c r="A251" s="10"/>
      <c r="D251" s="4"/>
      <c r="G251" s="24"/>
    </row>
    <row r="252" spans="1:7" s="3" customFormat="1">
      <c r="A252" s="10"/>
      <c r="D252" s="4"/>
      <c r="G252" s="24"/>
    </row>
    <row r="253" spans="1:7" s="3" customFormat="1">
      <c r="A253" s="10"/>
      <c r="D253" s="4"/>
      <c r="G253" s="24"/>
    </row>
    <row r="254" spans="1:7" s="3" customFormat="1">
      <c r="A254" s="10"/>
      <c r="D254" s="4"/>
      <c r="G254" s="24"/>
    </row>
    <row r="255" spans="1:7" s="3" customFormat="1">
      <c r="A255" s="10"/>
      <c r="D255" s="4"/>
      <c r="G255" s="24"/>
    </row>
    <row r="256" spans="1:7" s="3" customFormat="1">
      <c r="A256" s="10"/>
      <c r="D256" s="4"/>
      <c r="G256" s="24"/>
    </row>
    <row r="257" spans="1:7" s="3" customFormat="1">
      <c r="A257" s="10"/>
      <c r="D257" s="4"/>
      <c r="G257" s="24"/>
    </row>
    <row r="258" spans="1:7" s="3" customFormat="1">
      <c r="A258" s="10"/>
      <c r="D258" s="4"/>
      <c r="G258" s="24"/>
    </row>
    <row r="259" spans="1:7" s="3" customFormat="1">
      <c r="A259" s="10"/>
      <c r="D259" s="4"/>
      <c r="G259" s="24"/>
    </row>
    <row r="260" spans="1:7" s="3" customFormat="1">
      <c r="A260" s="10"/>
      <c r="D260" s="4"/>
      <c r="G260" s="24"/>
    </row>
    <row r="261" spans="1:7" s="3" customFormat="1">
      <c r="A261" s="10"/>
      <c r="D261" s="4"/>
      <c r="G261" s="24"/>
    </row>
    <row r="262" spans="1:7" s="3" customFormat="1">
      <c r="A262" s="10"/>
      <c r="D262" s="4"/>
      <c r="G262" s="24"/>
    </row>
    <row r="263" spans="1:7" s="3" customFormat="1">
      <c r="A263" s="10"/>
      <c r="D263" s="4"/>
      <c r="G263" s="24"/>
    </row>
    <row r="264" spans="1:7" s="3" customFormat="1">
      <c r="A264" s="10"/>
      <c r="D264" s="4"/>
      <c r="G264" s="24"/>
    </row>
    <row r="265" spans="1:7" s="3" customFormat="1">
      <c r="A265" s="10"/>
      <c r="D265" s="4"/>
      <c r="G265" s="24"/>
    </row>
    <row r="266" spans="1:7" s="3" customFormat="1">
      <c r="A266" s="10"/>
      <c r="D266" s="4"/>
      <c r="G266" s="24"/>
    </row>
    <row r="267" spans="1:7" s="3" customFormat="1">
      <c r="A267" s="10"/>
      <c r="D267" s="4"/>
      <c r="G267" s="24"/>
    </row>
    <row r="268" spans="1:7" s="3" customFormat="1">
      <c r="A268" s="10"/>
      <c r="D268" s="4"/>
      <c r="G268" s="24"/>
    </row>
    <row r="269" spans="1:7" s="3" customFormat="1">
      <c r="A269" s="10"/>
      <c r="D269" s="4"/>
      <c r="G269" s="24"/>
    </row>
    <row r="270" spans="1:7" s="3" customFormat="1">
      <c r="A270" s="10"/>
      <c r="D270" s="4"/>
      <c r="G270" s="24"/>
    </row>
    <row r="271" spans="1:7" s="3" customFormat="1">
      <c r="A271" s="10"/>
      <c r="D271" s="4"/>
      <c r="G271" s="24"/>
    </row>
    <row r="272" spans="1:7" s="3" customFormat="1">
      <c r="A272" s="10"/>
      <c r="D272" s="4"/>
      <c r="G272" s="24"/>
    </row>
    <row r="273" spans="1:7" s="3" customFormat="1">
      <c r="A273" s="10"/>
      <c r="D273" s="4"/>
      <c r="G273" s="24"/>
    </row>
    <row r="274" spans="1:7" s="3" customFormat="1">
      <c r="A274" s="10"/>
      <c r="D274" s="4"/>
      <c r="G274" s="24"/>
    </row>
    <row r="275" spans="1:7" s="3" customFormat="1">
      <c r="A275" s="10"/>
      <c r="D275" s="4"/>
      <c r="G275" s="24"/>
    </row>
    <row r="276" spans="1:7" s="3" customFormat="1">
      <c r="A276" s="10"/>
      <c r="D276" s="4"/>
      <c r="G276" s="24"/>
    </row>
    <row r="277" spans="1:7" s="3" customFormat="1">
      <c r="A277" s="10"/>
      <c r="D277" s="4"/>
      <c r="G277" s="24"/>
    </row>
    <row r="278" spans="1:7" s="3" customFormat="1">
      <c r="A278" s="10"/>
      <c r="D278" s="4"/>
      <c r="G278" s="24"/>
    </row>
    <row r="279" spans="1:7" s="3" customFormat="1">
      <c r="A279" s="10"/>
      <c r="D279" s="4"/>
      <c r="G279" s="24"/>
    </row>
    <row r="280" spans="1:7" s="3" customFormat="1">
      <c r="A280" s="10"/>
      <c r="D280" s="4"/>
      <c r="G280" s="24"/>
    </row>
    <row r="281" spans="1:7" s="3" customFormat="1">
      <c r="A281" s="10"/>
      <c r="D281" s="4"/>
      <c r="G281" s="24"/>
    </row>
    <row r="282" spans="1:7" s="3" customFormat="1">
      <c r="A282" s="10"/>
      <c r="D282" s="4"/>
      <c r="G282" s="24"/>
    </row>
    <row r="283" spans="1:7" s="3" customFormat="1">
      <c r="A283" s="10"/>
      <c r="D283" s="4"/>
      <c r="G283" s="24"/>
    </row>
    <row r="284" spans="1:7" s="3" customFormat="1">
      <c r="A284" s="10"/>
      <c r="D284" s="4"/>
      <c r="G284" s="24"/>
    </row>
    <row r="285" spans="1:7" s="3" customFormat="1">
      <c r="A285" s="10"/>
      <c r="D285" s="4"/>
      <c r="G285" s="24"/>
    </row>
    <row r="286" spans="1:7" s="3" customFormat="1">
      <c r="A286" s="10"/>
      <c r="D286" s="4"/>
      <c r="G286" s="24"/>
    </row>
    <row r="287" spans="1:7" s="3" customFormat="1">
      <c r="A287" s="10"/>
      <c r="D287" s="4"/>
      <c r="G287" s="24"/>
    </row>
    <row r="288" spans="1:7" s="3" customFormat="1">
      <c r="A288" s="10"/>
      <c r="D288" s="4"/>
      <c r="G288" s="24"/>
    </row>
    <row r="289" spans="1:7" s="3" customFormat="1">
      <c r="A289" s="10"/>
      <c r="D289" s="4"/>
      <c r="G289" s="24"/>
    </row>
    <row r="290" spans="1:7" s="3" customFormat="1">
      <c r="A290" s="10"/>
      <c r="D290" s="4"/>
      <c r="G290" s="24"/>
    </row>
    <row r="291" spans="1:7" s="3" customFormat="1">
      <c r="A291" s="10"/>
      <c r="D291" s="4"/>
      <c r="G291" s="24"/>
    </row>
    <row r="292" spans="1:7" s="3" customFormat="1">
      <c r="A292" s="10"/>
      <c r="D292" s="4"/>
      <c r="G292" s="24"/>
    </row>
    <row r="293" spans="1:7" s="3" customFormat="1">
      <c r="A293" s="10"/>
      <c r="D293" s="4"/>
      <c r="G293" s="24"/>
    </row>
    <row r="294" spans="1:7" s="3" customFormat="1">
      <c r="A294" s="10"/>
      <c r="D294" s="4"/>
      <c r="G294" s="24"/>
    </row>
    <row r="295" spans="1:7" s="3" customFormat="1">
      <c r="A295" s="10"/>
      <c r="D295" s="4"/>
      <c r="G295" s="24"/>
    </row>
    <row r="296" spans="1:7" s="3" customFormat="1">
      <c r="A296" s="10"/>
      <c r="D296" s="4"/>
      <c r="G296" s="24"/>
    </row>
    <row r="297" spans="1:7" s="3" customFormat="1">
      <c r="A297" s="10"/>
      <c r="D297" s="4"/>
      <c r="G297" s="24"/>
    </row>
    <row r="298" spans="1:7" s="3" customFormat="1">
      <c r="A298" s="10"/>
      <c r="D298" s="4"/>
      <c r="G298" s="24"/>
    </row>
    <row r="299" spans="1:7" s="3" customFormat="1">
      <c r="A299" s="10"/>
      <c r="D299" s="4"/>
      <c r="G299" s="24"/>
    </row>
    <row r="300" spans="1:7" s="3" customFormat="1">
      <c r="A300" s="10"/>
      <c r="D300" s="4"/>
      <c r="G300" s="24"/>
    </row>
    <row r="301" spans="1:7" s="3" customFormat="1">
      <c r="A301" s="10"/>
      <c r="D301" s="4"/>
      <c r="G301" s="24"/>
    </row>
    <row r="302" spans="1:7" s="3" customFormat="1">
      <c r="A302" s="10"/>
      <c r="D302" s="4"/>
      <c r="G302" s="24"/>
    </row>
    <row r="303" spans="1:7" s="3" customFormat="1">
      <c r="A303" s="10"/>
      <c r="D303" s="4"/>
      <c r="G303" s="24"/>
    </row>
    <row r="304" spans="1:7" s="3" customFormat="1">
      <c r="A304" s="10"/>
      <c r="D304" s="4"/>
      <c r="G304" s="24"/>
    </row>
    <row r="305" spans="1:7" s="3" customFormat="1">
      <c r="A305" s="10"/>
      <c r="D305" s="4"/>
      <c r="G305" s="24"/>
    </row>
    <row r="306" spans="1:7" s="3" customFormat="1">
      <c r="A306" s="10"/>
      <c r="D306" s="4"/>
      <c r="G306" s="24"/>
    </row>
    <row r="307" spans="1:7" s="3" customFormat="1">
      <c r="A307" s="10"/>
      <c r="D307" s="4"/>
      <c r="G307" s="24"/>
    </row>
    <row r="308" spans="1:7" s="3" customFormat="1">
      <c r="A308" s="10"/>
      <c r="D308" s="4"/>
      <c r="G308" s="24"/>
    </row>
    <row r="309" spans="1:7" s="3" customFormat="1">
      <c r="A309" s="10"/>
      <c r="D309" s="4"/>
      <c r="G309" s="24"/>
    </row>
    <row r="310" spans="1:7" s="3" customFormat="1">
      <c r="A310" s="10"/>
      <c r="D310" s="4"/>
      <c r="G310" s="24"/>
    </row>
    <row r="311" spans="1:7" s="3" customFormat="1">
      <c r="A311" s="10"/>
      <c r="D311" s="4"/>
      <c r="G311" s="24"/>
    </row>
    <row r="312" spans="1:7" s="3" customFormat="1">
      <c r="A312" s="10"/>
      <c r="D312" s="4"/>
      <c r="G312" s="24"/>
    </row>
    <row r="313" spans="1:7" s="3" customFormat="1">
      <c r="A313" s="10"/>
      <c r="D313" s="4"/>
      <c r="G313" s="24"/>
    </row>
    <row r="314" spans="1:7" s="3" customFormat="1">
      <c r="A314" s="10"/>
      <c r="D314" s="4"/>
      <c r="G314" s="24"/>
    </row>
    <row r="315" spans="1:7" s="3" customFormat="1">
      <c r="A315" s="10"/>
      <c r="D315" s="4"/>
      <c r="G315" s="24"/>
    </row>
    <row r="316" spans="1:7" s="3" customFormat="1">
      <c r="A316" s="10"/>
      <c r="D316" s="4"/>
      <c r="G316" s="24"/>
    </row>
    <row r="317" spans="1:7" s="3" customFormat="1">
      <c r="A317" s="10"/>
      <c r="D317" s="4"/>
      <c r="G317" s="24"/>
    </row>
    <row r="318" spans="1:7" s="3" customFormat="1">
      <c r="A318" s="10"/>
      <c r="D318" s="4"/>
      <c r="G318" s="24"/>
    </row>
    <row r="319" spans="1:7" s="3" customFormat="1">
      <c r="A319" s="10"/>
      <c r="D319" s="4"/>
      <c r="G319" s="24"/>
    </row>
    <row r="320" spans="1:7" s="3" customFormat="1">
      <c r="A320" s="10"/>
      <c r="D320" s="4"/>
      <c r="G320" s="24"/>
    </row>
    <row r="321" spans="1:7" s="3" customFormat="1">
      <c r="A321" s="10"/>
      <c r="D321" s="4"/>
      <c r="G321" s="24"/>
    </row>
    <row r="322" spans="1:7" s="3" customFormat="1">
      <c r="A322" s="10"/>
      <c r="D322" s="4"/>
      <c r="G322" s="24"/>
    </row>
    <row r="323" spans="1:7" s="3" customFormat="1">
      <c r="A323" s="10"/>
      <c r="D323" s="4"/>
      <c r="G323" s="24"/>
    </row>
    <row r="324" spans="1:7" s="3" customFormat="1">
      <c r="A324" s="10"/>
      <c r="D324" s="4"/>
      <c r="G324" s="24"/>
    </row>
    <row r="325" spans="1:7" s="3" customFormat="1">
      <c r="A325" s="10"/>
      <c r="D325" s="4"/>
      <c r="G325" s="24"/>
    </row>
    <row r="326" spans="1:7" s="3" customFormat="1">
      <c r="A326" s="10"/>
      <c r="D326" s="4"/>
      <c r="G326" s="24"/>
    </row>
    <row r="327" spans="1:7" s="3" customFormat="1">
      <c r="A327" s="10"/>
      <c r="D327" s="4"/>
      <c r="G327" s="24"/>
    </row>
    <row r="328" spans="1:7" s="3" customFormat="1">
      <c r="A328" s="10"/>
      <c r="D328" s="4"/>
      <c r="G328" s="24"/>
    </row>
    <row r="329" spans="1:7" s="3" customFormat="1">
      <c r="A329" s="10"/>
      <c r="D329" s="4"/>
      <c r="G329" s="24"/>
    </row>
    <row r="330" spans="1:7" s="3" customFormat="1">
      <c r="A330" s="10"/>
      <c r="D330" s="4"/>
      <c r="G330" s="24"/>
    </row>
    <row r="331" spans="1:7" s="3" customFormat="1">
      <c r="A331" s="10"/>
      <c r="D331" s="4"/>
      <c r="G331" s="24"/>
    </row>
    <row r="332" spans="1:7" s="3" customFormat="1">
      <c r="A332" s="10"/>
      <c r="D332" s="4"/>
      <c r="G332" s="24"/>
    </row>
    <row r="333" spans="1:7" s="3" customFormat="1">
      <c r="A333" s="10"/>
      <c r="D333" s="4"/>
      <c r="G333" s="24"/>
    </row>
    <row r="334" spans="1:7" s="3" customFormat="1">
      <c r="A334" s="10"/>
      <c r="D334" s="4"/>
      <c r="G334" s="24"/>
    </row>
    <row r="335" spans="1:7" s="3" customFormat="1">
      <c r="A335" s="10"/>
      <c r="D335" s="4"/>
      <c r="G335" s="24"/>
    </row>
    <row r="336" spans="1:7" s="3" customFormat="1">
      <c r="A336" s="10"/>
      <c r="D336" s="4"/>
      <c r="G336" s="24"/>
    </row>
    <row r="337" spans="1:7" s="3" customFormat="1">
      <c r="A337" s="10"/>
      <c r="D337" s="4"/>
      <c r="G337" s="24"/>
    </row>
    <row r="338" spans="1:7" s="3" customFormat="1">
      <c r="A338" s="10"/>
      <c r="D338" s="4"/>
      <c r="G338" s="24"/>
    </row>
    <row r="339" spans="1:7" s="3" customFormat="1">
      <c r="A339" s="10"/>
      <c r="D339" s="4"/>
      <c r="G339" s="24"/>
    </row>
    <row r="340" spans="1:7" s="3" customFormat="1">
      <c r="A340" s="10"/>
      <c r="D340" s="4"/>
      <c r="G340" s="24"/>
    </row>
    <row r="341" spans="1:7" s="3" customFormat="1">
      <c r="A341" s="10"/>
      <c r="D341" s="4"/>
      <c r="G341" s="24"/>
    </row>
    <row r="342" spans="1:7" s="3" customFormat="1">
      <c r="A342" s="10"/>
      <c r="D342" s="4"/>
      <c r="G342" s="24"/>
    </row>
    <row r="343" spans="1:7" s="3" customFormat="1">
      <c r="A343" s="10"/>
      <c r="D343" s="4"/>
      <c r="G343" s="24"/>
    </row>
    <row r="344" spans="1:7" s="3" customFormat="1">
      <c r="A344" s="10"/>
      <c r="D344" s="4"/>
      <c r="G344" s="24"/>
    </row>
    <row r="345" spans="1:7" s="3" customFormat="1">
      <c r="A345" s="10"/>
      <c r="D345" s="4"/>
      <c r="G345" s="24"/>
    </row>
    <row r="346" spans="1:7" s="3" customFormat="1">
      <c r="A346" s="10"/>
      <c r="D346" s="4"/>
      <c r="G346" s="24"/>
    </row>
    <row r="347" spans="1:7" s="3" customFormat="1">
      <c r="A347" s="10"/>
      <c r="D347" s="4"/>
      <c r="G347" s="24"/>
    </row>
    <row r="348" spans="1:7" s="3" customFormat="1">
      <c r="A348" s="10"/>
      <c r="D348" s="4"/>
      <c r="G348" s="24"/>
    </row>
    <row r="349" spans="1:7" s="3" customFormat="1">
      <c r="A349" s="10"/>
      <c r="D349" s="4"/>
      <c r="G349" s="24"/>
    </row>
    <row r="350" spans="1:7" s="3" customFormat="1">
      <c r="A350" s="10"/>
      <c r="D350" s="4"/>
      <c r="G350" s="24"/>
    </row>
    <row r="351" spans="1:7" s="3" customFormat="1">
      <c r="A351" s="10"/>
      <c r="D351" s="4"/>
      <c r="G351" s="24"/>
    </row>
    <row r="352" spans="1:7" s="3" customFormat="1">
      <c r="A352" s="10"/>
      <c r="D352" s="4"/>
      <c r="G352" s="24"/>
    </row>
    <row r="353" spans="1:7" s="3" customFormat="1">
      <c r="A353" s="10"/>
      <c r="D353" s="4"/>
      <c r="G353" s="24"/>
    </row>
    <row r="354" spans="1:7" s="3" customFormat="1">
      <c r="A354" s="10"/>
      <c r="D354" s="4"/>
      <c r="G354" s="24"/>
    </row>
    <row r="355" spans="1:7" s="3" customFormat="1">
      <c r="A355" s="10"/>
      <c r="D355" s="4"/>
      <c r="G355" s="24"/>
    </row>
    <row r="356" spans="1:7" s="3" customFormat="1">
      <c r="A356" s="10"/>
      <c r="D356" s="4"/>
      <c r="G356" s="24"/>
    </row>
    <row r="357" spans="1:7" s="3" customFormat="1">
      <c r="A357" s="10"/>
      <c r="D357" s="4"/>
      <c r="G357" s="24"/>
    </row>
    <row r="358" spans="1:7" s="3" customFormat="1">
      <c r="A358" s="10"/>
      <c r="D358" s="4"/>
      <c r="G358" s="24"/>
    </row>
    <row r="359" spans="1:7" s="3" customFormat="1">
      <c r="A359" s="10"/>
      <c r="D359" s="4"/>
      <c r="G359" s="24"/>
    </row>
    <row r="360" spans="1:7" s="3" customFormat="1">
      <c r="A360" s="10"/>
      <c r="D360" s="4"/>
      <c r="G360" s="24"/>
    </row>
    <row r="361" spans="1:7" s="3" customFormat="1">
      <c r="A361" s="10"/>
      <c r="D361" s="4"/>
      <c r="G361" s="24"/>
    </row>
    <row r="362" spans="1:7" s="3" customFormat="1">
      <c r="A362" s="10"/>
      <c r="D362" s="4"/>
      <c r="G362" s="24"/>
    </row>
    <row r="363" spans="1:7" s="3" customFormat="1">
      <c r="A363" s="10"/>
      <c r="D363" s="4"/>
      <c r="G363" s="24"/>
    </row>
    <row r="364" spans="1:7" s="3" customFormat="1">
      <c r="A364" s="10"/>
      <c r="D364" s="4"/>
      <c r="G364" s="24"/>
    </row>
    <row r="365" spans="1:7" s="3" customFormat="1">
      <c r="A365" s="10"/>
      <c r="D365" s="4"/>
      <c r="G365" s="24"/>
    </row>
    <row r="366" spans="1:7" s="3" customFormat="1">
      <c r="A366" s="10"/>
      <c r="D366" s="4"/>
      <c r="G366" s="24"/>
    </row>
    <row r="367" spans="1:7" s="3" customFormat="1">
      <c r="A367" s="10"/>
      <c r="D367" s="4"/>
      <c r="G367" s="24"/>
    </row>
    <row r="368" spans="1:7" s="3" customFormat="1">
      <c r="A368" s="10"/>
      <c r="D368" s="4"/>
      <c r="G368" s="24"/>
    </row>
    <row r="369" spans="1:7" s="3" customFormat="1">
      <c r="A369" s="10"/>
      <c r="D369" s="4"/>
      <c r="G369" s="24"/>
    </row>
    <row r="370" spans="1:7" s="3" customFormat="1">
      <c r="A370" s="10"/>
      <c r="D370" s="4"/>
      <c r="G370" s="24"/>
    </row>
    <row r="371" spans="1:7" s="3" customFormat="1">
      <c r="A371" s="10"/>
      <c r="D371" s="4"/>
      <c r="G371" s="24"/>
    </row>
    <row r="372" spans="1:7" s="3" customFormat="1">
      <c r="A372" s="10"/>
      <c r="D372" s="4"/>
      <c r="G372" s="24"/>
    </row>
    <row r="373" spans="1:7" s="3" customFormat="1">
      <c r="A373" s="10"/>
      <c r="D373" s="4"/>
      <c r="G373" s="24"/>
    </row>
    <row r="374" spans="1:7" s="3" customFormat="1">
      <c r="A374" s="10"/>
      <c r="D374" s="4"/>
      <c r="G374" s="24"/>
    </row>
    <row r="375" spans="1:7" s="3" customFormat="1">
      <c r="A375" s="10"/>
      <c r="D375" s="4"/>
      <c r="G375" s="24"/>
    </row>
    <row r="376" spans="1:7" s="3" customFormat="1">
      <c r="A376" s="10"/>
      <c r="D376" s="4"/>
      <c r="G376" s="24"/>
    </row>
    <row r="377" spans="1:7" s="3" customFormat="1">
      <c r="A377" s="10"/>
      <c r="D377" s="4"/>
      <c r="G377" s="24"/>
    </row>
    <row r="378" spans="1:7" s="3" customFormat="1">
      <c r="A378" s="10"/>
      <c r="D378" s="4"/>
      <c r="G378" s="24"/>
    </row>
    <row r="379" spans="1:7" s="3" customFormat="1">
      <c r="A379" s="10"/>
      <c r="D379" s="4"/>
      <c r="G379" s="24"/>
    </row>
    <row r="380" spans="1:7" s="3" customFormat="1">
      <c r="A380" s="10"/>
      <c r="D380" s="4"/>
      <c r="G380" s="24"/>
    </row>
    <row r="381" spans="1:7" s="3" customFormat="1">
      <c r="A381" s="10"/>
      <c r="D381" s="4"/>
      <c r="G381" s="24"/>
    </row>
    <row r="382" spans="1:7" s="3" customFormat="1">
      <c r="A382" s="10"/>
      <c r="D382" s="4"/>
      <c r="G382" s="24"/>
    </row>
    <row r="383" spans="1:7" s="3" customFormat="1">
      <c r="A383" s="10"/>
      <c r="D383" s="4"/>
      <c r="G383" s="24"/>
    </row>
    <row r="384" spans="1:7" s="3" customFormat="1">
      <c r="A384" s="10"/>
      <c r="D384" s="4"/>
      <c r="G384" s="24"/>
    </row>
    <row r="385" spans="1:7" s="3" customFormat="1">
      <c r="A385" s="10"/>
      <c r="D385" s="4"/>
      <c r="G385" s="24"/>
    </row>
    <row r="386" spans="1:7" s="3" customFormat="1">
      <c r="A386" s="10"/>
      <c r="D386" s="4"/>
      <c r="G386" s="24"/>
    </row>
    <row r="387" spans="1:7" s="3" customFormat="1">
      <c r="A387" s="10"/>
      <c r="D387" s="4"/>
      <c r="G387" s="24"/>
    </row>
    <row r="388" spans="1:7" s="3" customFormat="1">
      <c r="A388" s="10"/>
      <c r="D388" s="4"/>
      <c r="G388" s="24"/>
    </row>
    <row r="389" spans="1:7" s="3" customFormat="1">
      <c r="A389" s="10"/>
      <c r="D389" s="4"/>
      <c r="G389" s="24"/>
    </row>
    <row r="390" spans="1:7" s="3" customFormat="1">
      <c r="A390" s="10"/>
      <c r="D390" s="4"/>
      <c r="G390" s="24"/>
    </row>
    <row r="391" spans="1:7" s="3" customFormat="1">
      <c r="A391" s="10"/>
      <c r="D391" s="4"/>
      <c r="G391" s="24"/>
    </row>
    <row r="392" spans="1:7" s="3" customFormat="1">
      <c r="A392" s="10"/>
      <c r="D392" s="4"/>
      <c r="G392" s="24"/>
    </row>
    <row r="393" spans="1:7" s="3" customFormat="1">
      <c r="A393" s="10"/>
      <c r="D393" s="4"/>
      <c r="G393" s="24"/>
    </row>
    <row r="394" spans="1:7" s="3" customFormat="1">
      <c r="A394" s="10"/>
      <c r="D394" s="4"/>
      <c r="G394" s="24"/>
    </row>
    <row r="395" spans="1:7" s="3" customFormat="1">
      <c r="A395" s="10"/>
      <c r="D395" s="4"/>
      <c r="G395" s="24"/>
    </row>
    <row r="396" spans="1:7" s="3" customFormat="1">
      <c r="A396" s="10"/>
      <c r="D396" s="4"/>
      <c r="G396" s="24"/>
    </row>
    <row r="397" spans="1:7" s="3" customFormat="1">
      <c r="A397" s="10"/>
      <c r="D397" s="4"/>
      <c r="G397" s="24"/>
    </row>
    <row r="398" spans="1:7" s="3" customFormat="1">
      <c r="A398" s="10"/>
      <c r="D398" s="4"/>
      <c r="G398" s="24"/>
    </row>
    <row r="399" spans="1:7" s="3" customFormat="1">
      <c r="A399" s="10"/>
      <c r="D399" s="4"/>
      <c r="G399" s="24"/>
    </row>
    <row r="400" spans="1:7" s="3" customFormat="1">
      <c r="A400" s="10"/>
      <c r="D400" s="4"/>
      <c r="G400" s="24"/>
    </row>
    <row r="401" spans="1:7" s="3" customFormat="1">
      <c r="A401" s="10"/>
      <c r="D401" s="4"/>
      <c r="G401" s="24"/>
    </row>
    <row r="402" spans="1:7" s="3" customFormat="1">
      <c r="A402" s="10"/>
      <c r="D402" s="4"/>
      <c r="G402" s="24"/>
    </row>
    <row r="403" spans="1:7" s="3" customFormat="1">
      <c r="A403" s="10"/>
      <c r="D403" s="4"/>
      <c r="G403" s="24"/>
    </row>
    <row r="404" spans="1:7" s="3" customFormat="1">
      <c r="A404" s="10"/>
      <c r="D404" s="4"/>
      <c r="G404" s="24"/>
    </row>
    <row r="405" spans="1:7" s="3" customFormat="1">
      <c r="A405" s="10"/>
      <c r="D405" s="4"/>
      <c r="G405" s="24"/>
    </row>
    <row r="406" spans="1:7" s="3" customFormat="1">
      <c r="A406" s="10"/>
      <c r="D406" s="4"/>
      <c r="G406" s="24"/>
    </row>
    <row r="407" spans="1:7" s="3" customFormat="1">
      <c r="A407" s="10"/>
      <c r="D407" s="4"/>
      <c r="G407" s="24"/>
    </row>
    <row r="408" spans="1:7" s="3" customFormat="1">
      <c r="A408" s="10"/>
      <c r="D408" s="4"/>
      <c r="G408" s="24"/>
    </row>
    <row r="409" spans="1:7" s="3" customFormat="1">
      <c r="A409" s="10"/>
      <c r="D409" s="4"/>
      <c r="G409" s="24"/>
    </row>
    <row r="410" spans="1:7" s="3" customFormat="1">
      <c r="A410" s="10"/>
      <c r="D410" s="4"/>
      <c r="G410" s="24"/>
    </row>
    <row r="411" spans="1:7" s="3" customFormat="1">
      <c r="A411" s="10"/>
      <c r="D411" s="4"/>
      <c r="G411" s="24"/>
    </row>
    <row r="412" spans="1:7" s="3" customFormat="1">
      <c r="A412" s="10"/>
      <c r="D412" s="4"/>
      <c r="G412" s="24"/>
    </row>
    <row r="413" spans="1:7" s="3" customFormat="1">
      <c r="A413" s="10"/>
      <c r="D413" s="4"/>
      <c r="G413" s="24"/>
    </row>
    <row r="414" spans="1:7" s="3" customFormat="1">
      <c r="A414" s="10"/>
      <c r="D414" s="4"/>
      <c r="G414" s="24"/>
    </row>
    <row r="415" spans="1:7" s="3" customFormat="1">
      <c r="A415" s="10"/>
      <c r="D415" s="4"/>
      <c r="G415" s="24"/>
    </row>
    <row r="416" spans="1:7" s="3" customFormat="1">
      <c r="A416" s="10"/>
      <c r="D416" s="4"/>
      <c r="G416" s="24"/>
    </row>
    <row r="417" spans="1:7" s="3" customFormat="1">
      <c r="A417" s="10"/>
      <c r="D417" s="4"/>
      <c r="G417" s="24"/>
    </row>
    <row r="418" spans="1:7" s="3" customFormat="1">
      <c r="A418" s="10"/>
      <c r="D418" s="4"/>
      <c r="G418" s="24"/>
    </row>
    <row r="419" spans="1:7" s="3" customFormat="1">
      <c r="A419" s="10"/>
      <c r="D419" s="4"/>
      <c r="G419" s="24"/>
    </row>
    <row r="420" spans="1:7" s="3" customFormat="1">
      <c r="A420" s="10"/>
      <c r="D420" s="4"/>
      <c r="G420" s="24"/>
    </row>
    <row r="421" spans="1:7" s="3" customFormat="1">
      <c r="A421" s="10"/>
      <c r="D421" s="4"/>
      <c r="G421" s="24"/>
    </row>
    <row r="422" spans="1:7" s="3" customFormat="1">
      <c r="A422" s="10"/>
      <c r="D422" s="4"/>
      <c r="G422" s="24"/>
    </row>
    <row r="423" spans="1:7" s="3" customFormat="1">
      <c r="A423" s="10"/>
      <c r="D423" s="4"/>
      <c r="G423" s="24"/>
    </row>
    <row r="424" spans="1:7" s="3" customFormat="1">
      <c r="A424" s="10"/>
      <c r="D424" s="4"/>
      <c r="G424" s="24"/>
    </row>
    <row r="425" spans="1:7" s="3" customFormat="1">
      <c r="A425" s="10"/>
      <c r="D425" s="4"/>
      <c r="G425" s="24"/>
    </row>
    <row r="426" spans="1:7" s="3" customFormat="1">
      <c r="A426" s="10"/>
      <c r="D426" s="4"/>
      <c r="G426" s="24"/>
    </row>
    <row r="427" spans="1:7" s="3" customFormat="1">
      <c r="A427" s="10"/>
      <c r="D427" s="4"/>
      <c r="G427" s="24"/>
    </row>
    <row r="428" spans="1:7" s="3" customFormat="1">
      <c r="A428" s="10"/>
      <c r="D428" s="4"/>
      <c r="G428" s="24"/>
    </row>
    <row r="429" spans="1:7" s="3" customFormat="1">
      <c r="A429" s="10"/>
      <c r="D429" s="4"/>
      <c r="G429" s="24"/>
    </row>
    <row r="430" spans="1:7" s="3" customFormat="1">
      <c r="A430" s="10"/>
      <c r="D430" s="4"/>
      <c r="G430" s="24"/>
    </row>
    <row r="431" spans="1:7" s="3" customFormat="1">
      <c r="A431" s="10"/>
      <c r="D431" s="4"/>
      <c r="G431" s="24"/>
    </row>
    <row r="432" spans="1:7" s="3" customFormat="1">
      <c r="A432" s="10"/>
      <c r="D432" s="4"/>
      <c r="G432" s="24"/>
    </row>
    <row r="433" spans="1:7" s="3" customFormat="1">
      <c r="A433" s="10"/>
      <c r="D433" s="4"/>
      <c r="G433" s="24"/>
    </row>
    <row r="434" spans="1:7" s="3" customFormat="1">
      <c r="A434" s="10"/>
      <c r="D434" s="4"/>
      <c r="G434" s="24"/>
    </row>
    <row r="435" spans="1:7" s="3" customFormat="1">
      <c r="A435" s="10"/>
      <c r="D435" s="4"/>
      <c r="G435" s="24"/>
    </row>
    <row r="436" spans="1:7" s="3" customFormat="1">
      <c r="A436" s="10"/>
      <c r="D436" s="4"/>
      <c r="G436" s="24"/>
    </row>
    <row r="437" spans="1:7" s="3" customFormat="1">
      <c r="A437" s="10"/>
      <c r="D437" s="4"/>
      <c r="G437" s="24"/>
    </row>
    <row r="438" spans="1:7" s="3" customFormat="1">
      <c r="A438" s="10"/>
      <c r="D438" s="4"/>
      <c r="G438" s="24"/>
    </row>
    <row r="439" spans="1:7" s="3" customFormat="1">
      <c r="A439" s="10"/>
      <c r="D439" s="4"/>
      <c r="G439" s="24"/>
    </row>
    <row r="440" spans="1:7" s="3" customFormat="1">
      <c r="A440" s="10"/>
      <c r="D440" s="4"/>
      <c r="G440" s="24"/>
    </row>
    <row r="441" spans="1:7" s="3" customFormat="1">
      <c r="A441" s="10"/>
      <c r="D441" s="4"/>
      <c r="G441" s="24"/>
    </row>
    <row r="442" spans="1:7" s="3" customFormat="1">
      <c r="A442" s="10"/>
      <c r="D442" s="4"/>
      <c r="G442" s="24"/>
    </row>
    <row r="443" spans="1:7" s="3" customFormat="1">
      <c r="A443" s="10"/>
      <c r="D443" s="4"/>
      <c r="G443" s="24"/>
    </row>
    <row r="444" spans="1:7" s="3" customFormat="1">
      <c r="A444" s="10"/>
      <c r="D444" s="4"/>
      <c r="G444" s="24"/>
    </row>
    <row r="445" spans="1:7" s="3" customFormat="1">
      <c r="A445" s="10"/>
      <c r="D445" s="4"/>
      <c r="G445" s="24"/>
    </row>
    <row r="446" spans="1:7" s="3" customFormat="1">
      <c r="A446" s="10"/>
      <c r="D446" s="4"/>
      <c r="G446" s="24"/>
    </row>
    <row r="447" spans="1:7" s="3" customFormat="1">
      <c r="A447" s="10"/>
      <c r="D447" s="4"/>
      <c r="G447" s="24"/>
    </row>
    <row r="448" spans="1:7" s="3" customFormat="1">
      <c r="A448" s="10"/>
      <c r="D448" s="4"/>
      <c r="G448" s="24"/>
    </row>
    <row r="449" spans="1:7" s="3" customFormat="1">
      <c r="A449" s="10"/>
      <c r="D449" s="4"/>
      <c r="G449" s="24"/>
    </row>
    <row r="450" spans="1:7" s="3" customFormat="1">
      <c r="A450" s="10"/>
      <c r="D450" s="4"/>
      <c r="G450" s="24"/>
    </row>
    <row r="451" spans="1:7" s="3" customFormat="1">
      <c r="A451" s="10"/>
      <c r="D451" s="4"/>
      <c r="G451" s="24"/>
    </row>
    <row r="452" spans="1:7" s="3" customFormat="1">
      <c r="A452" s="10"/>
      <c r="D452" s="4"/>
      <c r="G452" s="24"/>
    </row>
    <row r="453" spans="1:7" s="3" customFormat="1">
      <c r="A453" s="10"/>
      <c r="D453" s="4"/>
      <c r="G453" s="24"/>
    </row>
    <row r="454" spans="1:7" s="3" customFormat="1">
      <c r="A454" s="10"/>
      <c r="D454" s="4"/>
      <c r="G454" s="24"/>
    </row>
    <row r="455" spans="1:7" s="3" customFormat="1">
      <c r="A455" s="10"/>
      <c r="D455" s="4"/>
      <c r="G455" s="24"/>
    </row>
    <row r="456" spans="1:7" s="3" customFormat="1">
      <c r="A456" s="10"/>
      <c r="D456" s="4"/>
      <c r="G456" s="24"/>
    </row>
    <row r="457" spans="1:7" s="3" customFormat="1">
      <c r="A457" s="10"/>
      <c r="D457" s="4"/>
      <c r="G457" s="24"/>
    </row>
    <row r="458" spans="1:7" s="3" customFormat="1">
      <c r="A458" s="10"/>
      <c r="D458" s="4"/>
      <c r="G458" s="24"/>
    </row>
    <row r="459" spans="1:7" s="3" customFormat="1">
      <c r="A459" s="10"/>
      <c r="D459" s="4"/>
      <c r="G459" s="24"/>
    </row>
    <row r="460" spans="1:7" s="3" customFormat="1">
      <c r="A460" s="10"/>
      <c r="D460" s="4"/>
      <c r="G460" s="24"/>
    </row>
    <row r="461" spans="1:7" s="3" customFormat="1">
      <c r="A461" s="10"/>
      <c r="D461" s="4"/>
      <c r="G461" s="24"/>
    </row>
    <row r="462" spans="1:7" s="3" customFormat="1">
      <c r="A462" s="10"/>
      <c r="D462" s="4"/>
      <c r="G462" s="24"/>
    </row>
    <row r="463" spans="1:7" s="3" customFormat="1">
      <c r="A463" s="10"/>
      <c r="D463" s="4"/>
      <c r="G463" s="24"/>
    </row>
    <row r="464" spans="1:7" s="3" customFormat="1">
      <c r="A464" s="10"/>
      <c r="D464" s="4"/>
      <c r="G464" s="24"/>
    </row>
    <row r="465" spans="1:7" s="3" customFormat="1">
      <c r="A465" s="10"/>
      <c r="D465" s="4"/>
      <c r="G465" s="24"/>
    </row>
    <row r="466" spans="1:7" s="3" customFormat="1">
      <c r="A466" s="10"/>
      <c r="D466" s="4"/>
      <c r="G466" s="24"/>
    </row>
    <row r="467" spans="1:7" s="3" customFormat="1">
      <c r="A467" s="10"/>
      <c r="D467" s="4"/>
      <c r="G467" s="24"/>
    </row>
    <row r="468" spans="1:7" s="3" customFormat="1">
      <c r="A468" s="10"/>
      <c r="D468" s="4"/>
      <c r="G468" s="24"/>
    </row>
    <row r="469" spans="1:7" s="3" customFormat="1">
      <c r="A469" s="10"/>
      <c r="D469" s="4"/>
      <c r="G469" s="24"/>
    </row>
    <row r="470" spans="1:7" s="3" customFormat="1">
      <c r="A470" s="10"/>
      <c r="D470" s="4"/>
      <c r="G470" s="24"/>
    </row>
    <row r="471" spans="1:7" s="3" customFormat="1">
      <c r="A471" s="10"/>
      <c r="D471" s="4"/>
      <c r="G471" s="24"/>
    </row>
    <row r="472" spans="1:7" s="3" customFormat="1">
      <c r="A472" s="10"/>
      <c r="D472" s="4"/>
      <c r="G472" s="24"/>
    </row>
    <row r="473" spans="1:7" s="3" customFormat="1">
      <c r="A473" s="10"/>
      <c r="D473" s="4"/>
      <c r="G473" s="24"/>
    </row>
    <row r="474" spans="1:7" s="3" customFormat="1">
      <c r="A474" s="10"/>
      <c r="D474" s="4"/>
      <c r="G474" s="24"/>
    </row>
    <row r="475" spans="1:7" s="3" customFormat="1">
      <c r="A475" s="10"/>
      <c r="D475" s="4"/>
      <c r="G475" s="24"/>
    </row>
    <row r="476" spans="1:7" s="3" customFormat="1">
      <c r="A476" s="10"/>
      <c r="D476" s="4"/>
      <c r="G476" s="24"/>
    </row>
    <row r="477" spans="1:7" s="3" customFormat="1">
      <c r="A477" s="10"/>
      <c r="D477" s="4"/>
      <c r="G477" s="24"/>
    </row>
    <row r="478" spans="1:7" s="3" customFormat="1">
      <c r="A478" s="10"/>
      <c r="D478" s="4"/>
      <c r="G478" s="24"/>
    </row>
    <row r="479" spans="1:7" s="3" customFormat="1">
      <c r="A479" s="10"/>
      <c r="D479" s="4"/>
      <c r="G479" s="24"/>
    </row>
    <row r="480" spans="1:7" s="3" customFormat="1">
      <c r="A480" s="10"/>
      <c r="D480" s="4"/>
      <c r="G480" s="24"/>
    </row>
    <row r="481" spans="1:7" s="3" customFormat="1">
      <c r="A481" s="10"/>
      <c r="D481" s="4"/>
      <c r="G481" s="24"/>
    </row>
    <row r="482" spans="1:7" s="3" customFormat="1">
      <c r="A482" s="10"/>
      <c r="D482" s="4"/>
      <c r="G482" s="24"/>
    </row>
    <row r="483" spans="1:7" s="3" customFormat="1">
      <c r="A483" s="10"/>
      <c r="D483" s="4"/>
      <c r="G483" s="24"/>
    </row>
    <row r="484" spans="1:7" s="3" customFormat="1">
      <c r="A484" s="10"/>
      <c r="D484" s="4"/>
      <c r="G484" s="24"/>
    </row>
    <row r="485" spans="1:7" s="3" customFormat="1">
      <c r="A485" s="10"/>
      <c r="D485" s="4"/>
      <c r="G485" s="24"/>
    </row>
    <row r="486" spans="1:7" s="3" customFormat="1">
      <c r="A486" s="10"/>
      <c r="D486" s="4"/>
      <c r="G486" s="24"/>
    </row>
    <row r="487" spans="1:7" s="3" customFormat="1">
      <c r="A487" s="10"/>
      <c r="D487" s="4"/>
      <c r="G487" s="24"/>
    </row>
    <row r="488" spans="1:7" s="3" customFormat="1">
      <c r="A488" s="10"/>
      <c r="D488" s="4"/>
      <c r="G488" s="24"/>
    </row>
    <row r="489" spans="1:7" s="3" customFormat="1">
      <c r="A489" s="10"/>
      <c r="D489" s="4"/>
      <c r="G489" s="24"/>
    </row>
    <row r="490" spans="1:7" s="3" customFormat="1">
      <c r="A490" s="10"/>
      <c r="D490" s="4"/>
      <c r="G490" s="24"/>
    </row>
    <row r="491" spans="1:7" s="3" customFormat="1">
      <c r="A491" s="10"/>
      <c r="D491" s="4"/>
      <c r="G491" s="24"/>
    </row>
    <row r="492" spans="1:7" s="3" customFormat="1">
      <c r="A492" s="10"/>
      <c r="D492" s="4"/>
      <c r="G492" s="24"/>
    </row>
    <row r="493" spans="1:7" s="3" customFormat="1">
      <c r="A493" s="10"/>
      <c r="D493" s="4"/>
      <c r="G493" s="24"/>
    </row>
    <row r="494" spans="1:7" s="3" customFormat="1">
      <c r="A494" s="10"/>
      <c r="D494" s="4"/>
      <c r="G494" s="24"/>
    </row>
    <row r="495" spans="1:7" s="3" customFormat="1">
      <c r="A495" s="10"/>
      <c r="D495" s="4"/>
      <c r="G495" s="24"/>
    </row>
    <row r="496" spans="1:7" s="3" customFormat="1">
      <c r="A496" s="10"/>
      <c r="D496" s="4"/>
      <c r="G496" s="24"/>
    </row>
    <row r="497" spans="1:7" s="3" customFormat="1">
      <c r="A497" s="10"/>
      <c r="D497" s="4"/>
      <c r="G497" s="24"/>
    </row>
    <row r="498" spans="1:7" s="3" customFormat="1">
      <c r="A498" s="10"/>
      <c r="D498" s="4"/>
      <c r="G498" s="24"/>
    </row>
    <row r="499" spans="1:7" s="3" customFormat="1">
      <c r="A499" s="10"/>
      <c r="D499" s="4"/>
      <c r="G499" s="24"/>
    </row>
    <row r="500" spans="1:7" s="3" customFormat="1">
      <c r="A500" s="10"/>
      <c r="D500" s="4"/>
      <c r="G500" s="24"/>
    </row>
    <row r="501" spans="1:7" s="3" customFormat="1">
      <c r="A501" s="10"/>
      <c r="D501" s="4"/>
      <c r="G501" s="24"/>
    </row>
    <row r="502" spans="1:7" s="3" customFormat="1">
      <c r="A502" s="10"/>
      <c r="D502" s="4"/>
      <c r="G502" s="24"/>
    </row>
    <row r="503" spans="1:7" s="3" customFormat="1">
      <c r="A503" s="10"/>
      <c r="D503" s="4"/>
      <c r="G503" s="24"/>
    </row>
    <row r="504" spans="1:7" s="3" customFormat="1">
      <c r="A504" s="10"/>
      <c r="D504" s="4"/>
      <c r="G504" s="24"/>
    </row>
    <row r="505" spans="1:7" s="3" customFormat="1">
      <c r="A505" s="10"/>
      <c r="D505" s="4"/>
      <c r="G505" s="24"/>
    </row>
    <row r="506" spans="1:7" s="3" customFormat="1">
      <c r="A506" s="10"/>
      <c r="D506" s="4"/>
      <c r="G506" s="24"/>
    </row>
    <row r="507" spans="1:7" s="3" customFormat="1">
      <c r="A507" s="10"/>
      <c r="D507" s="4"/>
      <c r="G507" s="24"/>
    </row>
    <row r="508" spans="1:7" s="3" customFormat="1">
      <c r="A508" s="10"/>
      <c r="D508" s="4"/>
      <c r="G508" s="24"/>
    </row>
    <row r="509" spans="1:7" s="3" customFormat="1">
      <c r="A509" s="10"/>
      <c r="D509" s="4"/>
      <c r="G509" s="24"/>
    </row>
    <row r="510" spans="1:7" s="3" customFormat="1">
      <c r="A510" s="10"/>
      <c r="D510" s="4"/>
      <c r="G510" s="24"/>
    </row>
    <row r="511" spans="1:7" s="3" customFormat="1">
      <c r="A511" s="10"/>
      <c r="D511" s="4"/>
      <c r="G511" s="24"/>
    </row>
    <row r="512" spans="1:7" s="3" customFormat="1">
      <c r="A512" s="10"/>
      <c r="D512" s="4"/>
      <c r="G512" s="24"/>
    </row>
    <row r="513" spans="1:7" s="3" customFormat="1">
      <c r="A513" s="10"/>
      <c r="D513" s="4"/>
      <c r="G513" s="24"/>
    </row>
    <row r="514" spans="1:7" s="3" customFormat="1">
      <c r="A514" s="10"/>
      <c r="D514" s="4"/>
      <c r="G514" s="24"/>
    </row>
    <row r="515" spans="1:7" s="3" customFormat="1">
      <c r="A515" s="10"/>
      <c r="D515" s="4"/>
      <c r="G515" s="24"/>
    </row>
    <row r="516" spans="1:7" s="3" customFormat="1">
      <c r="A516" s="10"/>
      <c r="D516" s="4"/>
      <c r="G516" s="24"/>
    </row>
    <row r="517" spans="1:7" s="3" customFormat="1">
      <c r="A517" s="10"/>
      <c r="D517" s="4"/>
      <c r="G517" s="24"/>
    </row>
    <row r="518" spans="1:7" s="3" customFormat="1">
      <c r="A518" s="10"/>
      <c r="D518" s="4"/>
      <c r="G518" s="24"/>
    </row>
    <row r="519" spans="1:7" s="3" customFormat="1">
      <c r="A519" s="10"/>
      <c r="D519" s="4"/>
      <c r="G519" s="24"/>
    </row>
    <row r="520" spans="1:7" s="3" customFormat="1">
      <c r="A520" s="10"/>
      <c r="D520" s="4"/>
      <c r="G520" s="24"/>
    </row>
    <row r="521" spans="1:7" s="3" customFormat="1">
      <c r="A521" s="10"/>
      <c r="D521" s="4"/>
      <c r="G521" s="24"/>
    </row>
    <row r="522" spans="1:7" s="3" customFormat="1">
      <c r="A522" s="10"/>
      <c r="D522" s="4"/>
      <c r="G522" s="24"/>
    </row>
    <row r="523" spans="1:7" s="3" customFormat="1">
      <c r="A523" s="10"/>
      <c r="D523" s="4"/>
      <c r="G523" s="24"/>
    </row>
    <row r="524" spans="1:7" s="3" customFormat="1">
      <c r="A524" s="10"/>
      <c r="D524" s="4"/>
      <c r="G524" s="24"/>
    </row>
    <row r="525" spans="1:7" s="3" customFormat="1">
      <c r="A525" s="10"/>
      <c r="D525" s="4"/>
      <c r="G525" s="24"/>
    </row>
    <row r="526" spans="1:7" s="3" customFormat="1">
      <c r="A526" s="10"/>
      <c r="D526" s="4"/>
      <c r="G526" s="24"/>
    </row>
    <row r="527" spans="1:7" s="3" customFormat="1">
      <c r="A527" s="10"/>
      <c r="D527" s="4"/>
      <c r="G527" s="24"/>
    </row>
    <row r="528" spans="1:7" s="3" customFormat="1">
      <c r="A528" s="10"/>
      <c r="D528" s="4"/>
      <c r="G528" s="24"/>
    </row>
    <row r="529" spans="1:7" s="3" customFormat="1">
      <c r="A529" s="10"/>
      <c r="D529" s="4"/>
      <c r="G529" s="24"/>
    </row>
    <row r="530" spans="1:7" s="3" customFormat="1">
      <c r="A530" s="10"/>
      <c r="D530" s="4"/>
      <c r="G530" s="24"/>
    </row>
    <row r="531" spans="1:7" s="3" customFormat="1">
      <c r="A531" s="10"/>
      <c r="D531" s="4"/>
      <c r="G531" s="24"/>
    </row>
    <row r="532" spans="1:7" s="3" customFormat="1">
      <c r="A532" s="10"/>
      <c r="D532" s="4"/>
      <c r="G532" s="24"/>
    </row>
    <row r="533" spans="1:7" s="3" customFormat="1">
      <c r="A533" s="10"/>
      <c r="D533" s="4"/>
      <c r="G533" s="24"/>
    </row>
    <row r="534" spans="1:7" s="3" customFormat="1">
      <c r="A534" s="10"/>
      <c r="D534" s="4"/>
      <c r="G534" s="24"/>
    </row>
    <row r="535" spans="1:7" s="3" customFormat="1">
      <c r="A535" s="10"/>
      <c r="D535" s="4"/>
      <c r="G535" s="24"/>
    </row>
    <row r="536" spans="1:7" s="3" customFormat="1">
      <c r="A536" s="10"/>
      <c r="D536" s="4"/>
      <c r="G536" s="24"/>
    </row>
    <row r="537" spans="1:7" s="3" customFormat="1">
      <c r="A537" s="10"/>
      <c r="D537" s="4"/>
      <c r="G537" s="24"/>
    </row>
    <row r="538" spans="1:7" s="3" customFormat="1">
      <c r="A538" s="10"/>
      <c r="D538" s="4"/>
      <c r="G538" s="24"/>
    </row>
    <row r="539" spans="1:7" s="3" customFormat="1">
      <c r="A539" s="10"/>
      <c r="D539" s="4"/>
      <c r="G539" s="24"/>
    </row>
    <row r="540" spans="1:7" s="3" customFormat="1">
      <c r="A540" s="10"/>
      <c r="D540" s="4"/>
      <c r="G540" s="24"/>
    </row>
    <row r="541" spans="1:7" s="3" customFormat="1">
      <c r="A541" s="10"/>
      <c r="D541" s="4"/>
      <c r="G541" s="24"/>
    </row>
    <row r="542" spans="1:7" s="3" customFormat="1">
      <c r="A542" s="10"/>
      <c r="D542" s="4"/>
      <c r="G542" s="24"/>
    </row>
    <row r="543" spans="1:7" s="3" customFormat="1">
      <c r="A543" s="10"/>
      <c r="D543" s="4"/>
      <c r="G543" s="24"/>
    </row>
    <row r="544" spans="1:7" s="3" customFormat="1">
      <c r="A544" s="10"/>
      <c r="D544" s="4"/>
      <c r="G544" s="24"/>
    </row>
    <row r="545" spans="1:7" s="3" customFormat="1">
      <c r="A545" s="10"/>
      <c r="D545" s="4"/>
      <c r="G545" s="24"/>
    </row>
    <row r="546" spans="1:7" s="3" customFormat="1">
      <c r="A546" s="10"/>
      <c r="D546" s="4"/>
      <c r="G546" s="24"/>
    </row>
    <row r="547" spans="1:7" s="3" customFormat="1">
      <c r="A547" s="10"/>
      <c r="D547" s="4"/>
      <c r="G547" s="24"/>
    </row>
    <row r="548" spans="1:7" s="3" customFormat="1">
      <c r="A548" s="10"/>
      <c r="D548" s="4"/>
      <c r="G548" s="24"/>
    </row>
    <row r="549" spans="1:7" s="3" customFormat="1">
      <c r="A549" s="10"/>
      <c r="D549" s="4"/>
      <c r="G549" s="24"/>
    </row>
    <row r="550" spans="1:7" s="3" customFormat="1">
      <c r="A550" s="10"/>
      <c r="D550" s="4"/>
      <c r="G550" s="24"/>
    </row>
    <row r="551" spans="1:7" s="3" customFormat="1">
      <c r="A551" s="10"/>
      <c r="D551" s="4"/>
      <c r="G551" s="24"/>
    </row>
    <row r="552" spans="1:7" s="3" customFormat="1">
      <c r="A552" s="10"/>
      <c r="D552" s="4"/>
      <c r="G552" s="24"/>
    </row>
    <row r="553" spans="1:7" s="3" customFormat="1">
      <c r="A553" s="10"/>
      <c r="D553" s="4"/>
      <c r="G553" s="24"/>
    </row>
    <row r="554" spans="1:7" s="3" customFormat="1">
      <c r="A554" s="10"/>
      <c r="D554" s="4"/>
      <c r="G554" s="24"/>
    </row>
    <row r="555" spans="1:7" s="3" customFormat="1">
      <c r="A555" s="10"/>
      <c r="D555" s="4"/>
      <c r="G555" s="24"/>
    </row>
    <row r="556" spans="1:7" s="3" customFormat="1">
      <c r="A556" s="10"/>
      <c r="D556" s="4"/>
      <c r="G556" s="24"/>
    </row>
    <row r="557" spans="1:7" s="3" customFormat="1">
      <c r="A557" s="10"/>
      <c r="D557" s="4"/>
      <c r="G557" s="24"/>
    </row>
    <row r="558" spans="1:7" s="3" customFormat="1">
      <c r="A558" s="10"/>
      <c r="D558" s="4"/>
      <c r="G558" s="24"/>
    </row>
    <row r="559" spans="1:7" s="3" customFormat="1">
      <c r="A559" s="10"/>
      <c r="D559" s="4"/>
      <c r="G559" s="24"/>
    </row>
    <row r="560" spans="1:7" s="3" customFormat="1">
      <c r="A560" s="10"/>
      <c r="D560" s="4"/>
      <c r="G560" s="24"/>
    </row>
    <row r="561" spans="1:7" s="3" customFormat="1">
      <c r="A561" s="10"/>
      <c r="D561" s="4"/>
      <c r="G561" s="24"/>
    </row>
    <row r="562" spans="1:7" s="3" customFormat="1">
      <c r="A562" s="10"/>
      <c r="D562" s="4"/>
      <c r="G562" s="24"/>
    </row>
    <row r="563" spans="1:7" s="3" customFormat="1">
      <c r="A563" s="10"/>
      <c r="D563" s="4"/>
      <c r="G563" s="24"/>
    </row>
    <row r="564" spans="1:7" s="3" customFormat="1">
      <c r="A564" s="10"/>
      <c r="D564" s="4"/>
      <c r="G564" s="24"/>
    </row>
    <row r="565" spans="1:7" s="3" customFormat="1">
      <c r="A565" s="10"/>
      <c r="D565" s="4"/>
      <c r="G565" s="24"/>
    </row>
    <row r="566" spans="1:7" s="3" customFormat="1">
      <c r="A566" s="10"/>
      <c r="D566" s="4"/>
      <c r="G566" s="24"/>
    </row>
    <row r="567" spans="1:7" s="3" customFormat="1">
      <c r="A567" s="10"/>
      <c r="D567" s="4"/>
      <c r="G567" s="24"/>
    </row>
    <row r="568" spans="1:7" s="3" customFormat="1">
      <c r="A568" s="10"/>
      <c r="D568" s="4"/>
      <c r="G568" s="24"/>
    </row>
    <row r="569" spans="1:7" s="3" customFormat="1">
      <c r="A569" s="10"/>
      <c r="D569" s="4"/>
      <c r="G569" s="24"/>
    </row>
    <row r="570" spans="1:7" s="3" customFormat="1">
      <c r="A570" s="10"/>
      <c r="D570" s="4"/>
      <c r="G570" s="24"/>
    </row>
    <row r="571" spans="1:7" s="3" customFormat="1">
      <c r="A571" s="10"/>
      <c r="D571" s="4"/>
      <c r="G571" s="24"/>
    </row>
    <row r="572" spans="1:7" s="3" customFormat="1">
      <c r="A572" s="10"/>
      <c r="D572" s="4"/>
      <c r="G572" s="24"/>
    </row>
    <row r="573" spans="1:7" s="3" customFormat="1">
      <c r="A573" s="10"/>
      <c r="D573" s="4"/>
      <c r="G573" s="24"/>
    </row>
    <row r="574" spans="1:7" s="3" customFormat="1">
      <c r="A574" s="10"/>
      <c r="D574" s="4"/>
      <c r="G574" s="24"/>
    </row>
    <row r="575" spans="1:7" s="3" customFormat="1">
      <c r="A575" s="10"/>
      <c r="D575" s="4"/>
      <c r="G575" s="24"/>
    </row>
    <row r="576" spans="1:7" s="3" customFormat="1">
      <c r="A576" s="10"/>
      <c r="D576" s="4"/>
      <c r="G576" s="24"/>
    </row>
    <row r="577" spans="1:7" s="3" customFormat="1">
      <c r="A577" s="10"/>
      <c r="D577" s="4"/>
      <c r="G577" s="24"/>
    </row>
    <row r="578" spans="1:7" s="3" customFormat="1">
      <c r="A578" s="10"/>
      <c r="D578" s="4"/>
      <c r="G578" s="24"/>
    </row>
    <row r="579" spans="1:7" s="3" customFormat="1">
      <c r="A579" s="10"/>
      <c r="D579" s="4"/>
      <c r="G579" s="24"/>
    </row>
    <row r="580" spans="1:7" s="3" customFormat="1">
      <c r="A580" s="10"/>
      <c r="D580" s="4"/>
      <c r="G580" s="24"/>
    </row>
    <row r="581" spans="1:7" s="3" customFormat="1">
      <c r="A581" s="10"/>
      <c r="D581" s="4"/>
      <c r="G581" s="24"/>
    </row>
    <row r="582" spans="1:7" s="3" customFormat="1">
      <c r="A582" s="10"/>
      <c r="D582" s="4"/>
      <c r="G582" s="24"/>
    </row>
    <row r="583" spans="1:7" s="3" customFormat="1">
      <c r="A583" s="10"/>
      <c r="D583" s="4"/>
      <c r="G583" s="24"/>
    </row>
    <row r="584" spans="1:7" s="3" customFormat="1">
      <c r="A584" s="10"/>
      <c r="D584" s="4"/>
      <c r="G584" s="24"/>
    </row>
    <row r="585" spans="1:7" s="3" customFormat="1">
      <c r="A585" s="10"/>
      <c r="D585" s="4"/>
      <c r="G585" s="24"/>
    </row>
    <row r="586" spans="1:7" s="3" customFormat="1">
      <c r="A586" s="10"/>
      <c r="D586" s="4"/>
      <c r="G586" s="24"/>
    </row>
    <row r="587" spans="1:7" s="3" customFormat="1">
      <c r="A587" s="10"/>
      <c r="D587" s="4"/>
      <c r="G587" s="24"/>
    </row>
    <row r="588" spans="1:7" s="3" customFormat="1">
      <c r="A588" s="10"/>
      <c r="D588" s="4"/>
      <c r="G588" s="24"/>
    </row>
    <row r="589" spans="1:7" s="3" customFormat="1">
      <c r="A589" s="10"/>
      <c r="D589" s="4"/>
      <c r="G589" s="24"/>
    </row>
    <row r="590" spans="1:7" s="3" customFormat="1">
      <c r="A590" s="10"/>
      <c r="D590" s="4"/>
      <c r="G590" s="24"/>
    </row>
    <row r="591" spans="1:7" s="3" customFormat="1">
      <c r="A591" s="10"/>
      <c r="D591" s="4"/>
      <c r="G591" s="24"/>
    </row>
    <row r="592" spans="1:7" s="3" customFormat="1">
      <c r="A592" s="10"/>
      <c r="D592" s="4"/>
      <c r="G592" s="24"/>
    </row>
    <row r="593" spans="1:7" s="3" customFormat="1">
      <c r="A593" s="10"/>
      <c r="D593" s="4"/>
      <c r="G593" s="24"/>
    </row>
    <row r="594" spans="1:7" s="3" customFormat="1">
      <c r="A594" s="10"/>
      <c r="D594" s="4"/>
      <c r="G594" s="24"/>
    </row>
    <row r="595" spans="1:7" s="3" customFormat="1">
      <c r="A595" s="10"/>
      <c r="D595" s="4"/>
      <c r="G595" s="24"/>
    </row>
    <row r="596" spans="1:7" s="3" customFormat="1">
      <c r="A596" s="10"/>
      <c r="D596" s="4"/>
      <c r="G596" s="24"/>
    </row>
    <row r="597" spans="1:7" s="3" customFormat="1">
      <c r="A597" s="10"/>
      <c r="D597" s="4"/>
      <c r="G597" s="24"/>
    </row>
    <row r="598" spans="1:7" s="3" customFormat="1">
      <c r="A598" s="10"/>
      <c r="D598" s="4"/>
      <c r="G598" s="24"/>
    </row>
    <row r="599" spans="1:7" s="3" customFormat="1">
      <c r="A599" s="10"/>
      <c r="D599" s="4"/>
      <c r="G599" s="24"/>
    </row>
    <row r="600" spans="1:7" s="3" customFormat="1">
      <c r="A600" s="10"/>
      <c r="D600" s="4"/>
      <c r="G600" s="24"/>
    </row>
    <row r="601" spans="1:7" s="3" customFormat="1">
      <c r="A601" s="10"/>
      <c r="D601" s="4"/>
      <c r="G601" s="24"/>
    </row>
    <row r="602" spans="1:7" s="3" customFormat="1">
      <c r="A602" s="10"/>
      <c r="D602" s="4"/>
      <c r="G602" s="24"/>
    </row>
    <row r="603" spans="1:7" s="3" customFormat="1">
      <c r="A603" s="10"/>
      <c r="D603" s="4"/>
      <c r="G603" s="24"/>
    </row>
    <row r="604" spans="1:7" s="3" customFormat="1">
      <c r="A604" s="10"/>
      <c r="D604" s="4"/>
      <c r="G604" s="24"/>
    </row>
    <row r="605" spans="1:7" s="3" customFormat="1">
      <c r="A605" s="10"/>
      <c r="D605" s="4"/>
      <c r="G605" s="24"/>
    </row>
    <row r="606" spans="1:7" s="3" customFormat="1">
      <c r="A606" s="10"/>
      <c r="D606" s="4"/>
      <c r="G606" s="24"/>
    </row>
    <row r="607" spans="1:7" s="3" customFormat="1">
      <c r="A607" s="10"/>
      <c r="D607" s="4"/>
      <c r="G607" s="24"/>
    </row>
    <row r="608" spans="1:7" s="3" customFormat="1">
      <c r="A608" s="10"/>
      <c r="D608" s="4"/>
      <c r="G608" s="24"/>
    </row>
    <row r="609" spans="1:7" s="3" customFormat="1">
      <c r="A609" s="10"/>
      <c r="D609" s="4"/>
      <c r="G609" s="24"/>
    </row>
    <row r="610" spans="1:7" s="3" customFormat="1">
      <c r="A610" s="10"/>
      <c r="D610" s="4"/>
      <c r="G610" s="24"/>
    </row>
    <row r="611" spans="1:7" s="3" customFormat="1">
      <c r="A611" s="10"/>
      <c r="D611" s="4"/>
      <c r="G611" s="24"/>
    </row>
    <row r="612" spans="1:7" s="3" customFormat="1">
      <c r="A612" s="10"/>
      <c r="D612" s="4"/>
      <c r="G612" s="24"/>
    </row>
    <row r="613" spans="1:7" s="3" customFormat="1">
      <c r="A613" s="10"/>
      <c r="D613" s="4"/>
      <c r="G613" s="24"/>
    </row>
    <row r="614" spans="1:7" s="3" customFormat="1">
      <c r="A614" s="10"/>
      <c r="D614" s="4"/>
      <c r="G614" s="24"/>
    </row>
    <row r="615" spans="1:7" s="3" customFormat="1">
      <c r="A615" s="10"/>
      <c r="D615" s="4"/>
      <c r="G615" s="24"/>
    </row>
    <row r="616" spans="1:7" s="3" customFormat="1">
      <c r="A616" s="10"/>
      <c r="D616" s="4"/>
      <c r="G616" s="24"/>
    </row>
    <row r="617" spans="1:7" s="3" customFormat="1">
      <c r="A617" s="10"/>
      <c r="D617" s="4"/>
      <c r="G617" s="24"/>
    </row>
    <row r="618" spans="1:7" s="3" customFormat="1">
      <c r="A618" s="10"/>
      <c r="D618" s="4"/>
      <c r="G618" s="24"/>
    </row>
    <row r="619" spans="1:7" s="3" customFormat="1">
      <c r="A619" s="10"/>
      <c r="D619" s="4"/>
      <c r="G619" s="24"/>
    </row>
    <row r="620" spans="1:7" s="3" customFormat="1">
      <c r="A620" s="10"/>
      <c r="D620" s="4"/>
      <c r="G620" s="24"/>
    </row>
    <row r="621" spans="1:7" s="3" customFormat="1">
      <c r="A621" s="10"/>
      <c r="D621" s="4"/>
      <c r="G621" s="24"/>
    </row>
    <row r="622" spans="1:7" s="3" customFormat="1">
      <c r="A622" s="10"/>
      <c r="D622" s="4"/>
      <c r="G622" s="24"/>
    </row>
    <row r="623" spans="1:7" s="3" customFormat="1">
      <c r="A623" s="10"/>
      <c r="D623" s="4"/>
      <c r="G623" s="24"/>
    </row>
    <row r="624" spans="1:7" s="3" customFormat="1">
      <c r="A624" s="10"/>
      <c r="D624" s="4"/>
      <c r="G624" s="24"/>
    </row>
    <row r="625" spans="1:7" s="3" customFormat="1">
      <c r="A625" s="10"/>
      <c r="D625" s="4"/>
      <c r="G625" s="24"/>
    </row>
    <row r="626" spans="1:7" s="3" customFormat="1">
      <c r="A626" s="10"/>
      <c r="D626" s="4"/>
      <c r="G626" s="24"/>
    </row>
    <row r="627" spans="1:7" s="3" customFormat="1">
      <c r="A627" s="10"/>
      <c r="D627" s="4"/>
      <c r="G627" s="24"/>
    </row>
    <row r="628" spans="1:7" s="3" customFormat="1">
      <c r="A628" s="10"/>
      <c r="D628" s="4"/>
      <c r="G628" s="24"/>
    </row>
    <row r="629" spans="1:7" s="3" customFormat="1">
      <c r="A629" s="10"/>
      <c r="D629" s="4"/>
      <c r="G629" s="24"/>
    </row>
    <row r="630" spans="1:7" s="3" customFormat="1">
      <c r="A630" s="10"/>
      <c r="D630" s="4"/>
      <c r="G630" s="24"/>
    </row>
    <row r="631" spans="1:7" s="3" customFormat="1">
      <c r="A631" s="10"/>
      <c r="D631" s="4"/>
      <c r="G631" s="24"/>
    </row>
    <row r="632" spans="1:7" s="3" customFormat="1">
      <c r="A632" s="10"/>
      <c r="D632" s="4"/>
      <c r="G632" s="24"/>
    </row>
    <row r="633" spans="1:7" s="3" customFormat="1">
      <c r="A633" s="10"/>
      <c r="D633" s="4"/>
      <c r="G633" s="24"/>
    </row>
    <row r="634" spans="1:7" s="3" customFormat="1">
      <c r="A634" s="10"/>
      <c r="D634" s="4"/>
      <c r="G634" s="24"/>
    </row>
    <row r="635" spans="1:7" s="3" customFormat="1">
      <c r="A635" s="10"/>
      <c r="D635" s="4"/>
      <c r="G635" s="24"/>
    </row>
    <row r="636" spans="1:7" s="3" customFormat="1">
      <c r="A636" s="10"/>
      <c r="D636" s="4"/>
      <c r="G636" s="24"/>
    </row>
    <row r="637" spans="1:7" s="3" customFormat="1">
      <c r="A637" s="10"/>
      <c r="D637" s="4"/>
      <c r="G637" s="24"/>
    </row>
    <row r="638" spans="1:7" s="3" customFormat="1">
      <c r="A638" s="10"/>
      <c r="D638" s="4"/>
      <c r="G638" s="24"/>
    </row>
    <row r="639" spans="1:7" s="3" customFormat="1">
      <c r="A639" s="10"/>
      <c r="D639" s="4"/>
      <c r="G639" s="24"/>
    </row>
    <row r="640" spans="1:7" s="3" customFormat="1">
      <c r="A640" s="10"/>
      <c r="D640" s="4"/>
      <c r="G640" s="24"/>
    </row>
    <row r="641" spans="1:7" s="3" customFormat="1">
      <c r="A641" s="10"/>
      <c r="D641" s="4"/>
      <c r="G641" s="24"/>
    </row>
    <row r="642" spans="1:7" s="3" customFormat="1">
      <c r="A642" s="10"/>
      <c r="D642" s="4"/>
      <c r="G642" s="24"/>
    </row>
    <row r="643" spans="1:7" s="3" customFormat="1">
      <c r="A643" s="10"/>
      <c r="D643" s="4"/>
      <c r="G643" s="24"/>
    </row>
    <row r="644" spans="1:7" s="3" customFormat="1">
      <c r="A644" s="10"/>
      <c r="D644" s="4"/>
      <c r="G644" s="24"/>
    </row>
    <row r="645" spans="1:7" s="3" customFormat="1">
      <c r="A645" s="10"/>
      <c r="D645" s="4"/>
      <c r="G645" s="24"/>
    </row>
    <row r="646" spans="1:7" s="3" customFormat="1">
      <c r="A646" s="10"/>
      <c r="D646" s="4"/>
      <c r="G646" s="24"/>
    </row>
    <row r="647" spans="1:7" s="3" customFormat="1">
      <c r="A647" s="10"/>
      <c r="D647" s="4"/>
      <c r="G647" s="24"/>
    </row>
    <row r="648" spans="1:7" s="3" customFormat="1">
      <c r="A648" s="10"/>
      <c r="D648" s="4"/>
      <c r="G648" s="24"/>
    </row>
    <row r="649" spans="1:7" s="3" customFormat="1">
      <c r="A649" s="10"/>
      <c r="D649" s="4"/>
      <c r="G649" s="24"/>
    </row>
    <row r="650" spans="1:7" s="3" customFormat="1">
      <c r="A650" s="10"/>
      <c r="D650" s="4"/>
      <c r="G650" s="24"/>
    </row>
    <row r="651" spans="1:7" s="3" customFormat="1">
      <c r="A651" s="10"/>
      <c r="D651" s="4"/>
      <c r="G651" s="24"/>
    </row>
    <row r="652" spans="1:7" s="3" customFormat="1">
      <c r="A652" s="10"/>
      <c r="D652" s="4"/>
      <c r="G652" s="24"/>
    </row>
    <row r="653" spans="1:7" s="3" customFormat="1">
      <c r="A653" s="10"/>
      <c r="D653" s="4"/>
      <c r="G653" s="24"/>
    </row>
    <row r="654" spans="1:7" s="3" customFormat="1">
      <c r="A654" s="10"/>
      <c r="D654" s="4"/>
      <c r="G654" s="24"/>
    </row>
    <row r="655" spans="1:7" s="3" customFormat="1">
      <c r="A655" s="10"/>
      <c r="D655" s="4"/>
      <c r="G655" s="24"/>
    </row>
    <row r="656" spans="1:7" s="3" customFormat="1">
      <c r="A656" s="10"/>
      <c r="D656" s="4"/>
      <c r="G656" s="24"/>
    </row>
    <row r="657" spans="1:7" s="3" customFormat="1">
      <c r="A657" s="10"/>
      <c r="D657" s="4"/>
      <c r="G657" s="24"/>
    </row>
    <row r="658" spans="1:7" s="3" customFormat="1">
      <c r="A658" s="10"/>
      <c r="D658" s="4"/>
      <c r="G658" s="24"/>
    </row>
    <row r="659" spans="1:7" s="3" customFormat="1">
      <c r="A659" s="10"/>
      <c r="D659" s="4"/>
      <c r="G659" s="24"/>
    </row>
    <row r="660" spans="1:7" s="3" customFormat="1">
      <c r="A660" s="10"/>
      <c r="D660" s="4"/>
      <c r="G660" s="24"/>
    </row>
    <row r="661" spans="1:7" s="3" customFormat="1">
      <c r="A661" s="10"/>
      <c r="D661" s="4"/>
      <c r="G661" s="24"/>
    </row>
    <row r="662" spans="1:7" s="3" customFormat="1">
      <c r="A662" s="10"/>
      <c r="D662" s="4"/>
      <c r="G662" s="24"/>
    </row>
    <row r="663" spans="1:7" s="3" customFormat="1">
      <c r="A663" s="10"/>
      <c r="D663" s="4"/>
      <c r="G663" s="24"/>
    </row>
    <row r="664" spans="1:7" s="3" customFormat="1">
      <c r="A664" s="10"/>
      <c r="D664" s="4"/>
      <c r="G664" s="24"/>
    </row>
    <row r="665" spans="1:7" s="3" customFormat="1">
      <c r="A665" s="10"/>
      <c r="D665" s="4"/>
      <c r="G665" s="24"/>
    </row>
    <row r="666" spans="1:7" s="3" customFormat="1">
      <c r="A666" s="10"/>
      <c r="D666" s="4"/>
      <c r="G666" s="24"/>
    </row>
    <row r="667" spans="1:7" s="3" customFormat="1">
      <c r="A667" s="10"/>
      <c r="D667" s="4"/>
      <c r="G667" s="24"/>
    </row>
    <row r="668" spans="1:7" s="3" customFormat="1">
      <c r="A668" s="10"/>
      <c r="D668" s="4"/>
      <c r="G668" s="24"/>
    </row>
    <row r="669" spans="1:7" s="3" customFormat="1">
      <c r="A669" s="10"/>
      <c r="D669" s="4"/>
      <c r="G669" s="24"/>
    </row>
    <row r="670" spans="1:7" s="3" customFormat="1">
      <c r="A670" s="10"/>
      <c r="D670" s="4"/>
      <c r="G670" s="24"/>
    </row>
    <row r="671" spans="1:7" s="3" customFormat="1">
      <c r="A671" s="10"/>
      <c r="D671" s="4"/>
      <c r="G671" s="24"/>
    </row>
    <row r="672" spans="1:7" s="3" customFormat="1">
      <c r="A672" s="10"/>
      <c r="D672" s="4"/>
      <c r="G672" s="24"/>
    </row>
    <row r="673" spans="1:7" s="3" customFormat="1">
      <c r="A673" s="10"/>
      <c r="D673" s="4"/>
      <c r="G673" s="24"/>
    </row>
    <row r="674" spans="1:7" s="3" customFormat="1">
      <c r="A674" s="10"/>
      <c r="D674" s="4"/>
      <c r="G674" s="24"/>
    </row>
    <row r="675" spans="1:7" s="3" customFormat="1">
      <c r="A675" s="10"/>
      <c r="D675" s="4"/>
      <c r="G675" s="24"/>
    </row>
    <row r="676" spans="1:7" s="3" customFormat="1">
      <c r="A676" s="10"/>
      <c r="D676" s="4"/>
      <c r="G676" s="24"/>
    </row>
    <row r="677" spans="1:7" s="3" customFormat="1">
      <c r="A677" s="10"/>
      <c r="D677" s="4"/>
      <c r="G677" s="24"/>
    </row>
    <row r="678" spans="1:7" s="3" customFormat="1">
      <c r="A678" s="10"/>
      <c r="D678" s="4"/>
      <c r="G678" s="24"/>
    </row>
    <row r="679" spans="1:7" s="3" customFormat="1">
      <c r="A679" s="10"/>
      <c r="D679" s="4"/>
      <c r="G679" s="24"/>
    </row>
    <row r="680" spans="1:7" s="3" customFormat="1">
      <c r="A680" s="10"/>
      <c r="D680" s="4"/>
      <c r="G680" s="24"/>
    </row>
    <row r="681" spans="1:7" s="3" customFormat="1">
      <c r="A681" s="10"/>
      <c r="D681" s="4"/>
      <c r="G681" s="24"/>
    </row>
    <row r="682" spans="1:7" s="3" customFormat="1">
      <c r="A682" s="10"/>
      <c r="D682" s="4"/>
      <c r="G682" s="24"/>
    </row>
    <row r="683" spans="1:7" s="3" customFormat="1">
      <c r="A683" s="10"/>
      <c r="D683" s="4"/>
      <c r="G683" s="24"/>
    </row>
    <row r="684" spans="1:7" s="3" customFormat="1">
      <c r="A684" s="10"/>
      <c r="D684" s="4"/>
      <c r="G684" s="24"/>
    </row>
    <row r="685" spans="1:7" s="3" customFormat="1">
      <c r="A685" s="10"/>
      <c r="D685" s="4"/>
      <c r="G685" s="24"/>
    </row>
    <row r="686" spans="1:7" s="3" customFormat="1">
      <c r="A686" s="10"/>
      <c r="D686" s="4"/>
      <c r="G686" s="24"/>
    </row>
    <row r="687" spans="1:7" s="3" customFormat="1">
      <c r="A687" s="10"/>
      <c r="D687" s="4"/>
      <c r="G687" s="24"/>
    </row>
    <row r="688" spans="1:7" s="3" customFormat="1">
      <c r="A688" s="10"/>
      <c r="D688" s="4"/>
      <c r="G688" s="24"/>
    </row>
    <row r="689" spans="1:7" s="3" customFormat="1">
      <c r="A689" s="10"/>
      <c r="D689" s="4"/>
      <c r="G689" s="24"/>
    </row>
    <row r="690" spans="1:7" s="3" customFormat="1">
      <c r="A690" s="10"/>
      <c r="D690" s="4"/>
      <c r="G690" s="24"/>
    </row>
    <row r="691" spans="1:7" s="3" customFormat="1">
      <c r="A691" s="10"/>
      <c r="D691" s="4"/>
      <c r="G691" s="24"/>
    </row>
    <row r="692" spans="1:7" s="3" customFormat="1">
      <c r="A692" s="10"/>
      <c r="D692" s="4"/>
      <c r="G692" s="24"/>
    </row>
    <row r="693" spans="1:7" s="3" customFormat="1">
      <c r="A693" s="10"/>
      <c r="D693" s="4"/>
      <c r="G693" s="24"/>
    </row>
    <row r="694" spans="1:7" s="3" customFormat="1">
      <c r="A694" s="10"/>
      <c r="D694" s="4"/>
      <c r="G694" s="24"/>
    </row>
    <row r="695" spans="1:7" s="3" customFormat="1">
      <c r="A695" s="10"/>
      <c r="D695" s="4"/>
      <c r="G695" s="24"/>
    </row>
    <row r="696" spans="1:7" s="3" customFormat="1">
      <c r="A696" s="10"/>
      <c r="D696" s="4"/>
      <c r="G696" s="24"/>
    </row>
    <row r="697" spans="1:7" s="3" customFormat="1">
      <c r="A697" s="10"/>
      <c r="D697" s="4"/>
      <c r="G697" s="24"/>
    </row>
    <row r="698" spans="1:7" s="3" customFormat="1">
      <c r="A698" s="10"/>
      <c r="D698" s="4"/>
      <c r="G698" s="24"/>
    </row>
    <row r="699" spans="1:7" s="3" customFormat="1">
      <c r="A699" s="10"/>
      <c r="D699" s="4"/>
      <c r="G699" s="24"/>
    </row>
    <row r="700" spans="1:7" s="3" customFormat="1">
      <c r="A700" s="10"/>
      <c r="D700" s="4"/>
      <c r="G700" s="24"/>
    </row>
    <row r="701" spans="1:7" s="3" customFormat="1">
      <c r="A701" s="10"/>
      <c r="D701" s="4"/>
      <c r="G701" s="24"/>
    </row>
    <row r="702" spans="1:7" s="3" customFormat="1">
      <c r="A702" s="10"/>
      <c r="D702" s="4"/>
      <c r="G702" s="24"/>
    </row>
    <row r="703" spans="1:7" s="3" customFormat="1">
      <c r="A703" s="10"/>
      <c r="D703" s="4"/>
      <c r="G703" s="24"/>
    </row>
    <row r="704" spans="1:7" s="3" customFormat="1">
      <c r="A704" s="10"/>
      <c r="D704" s="4"/>
      <c r="G704" s="24"/>
    </row>
    <row r="705" spans="1:7" s="3" customFormat="1">
      <c r="A705" s="10"/>
      <c r="D705" s="4"/>
      <c r="G705" s="24"/>
    </row>
    <row r="706" spans="1:7" s="3" customFormat="1">
      <c r="A706" s="10"/>
      <c r="D706" s="4"/>
      <c r="G706" s="24"/>
    </row>
    <row r="707" spans="1:7" s="3" customFormat="1">
      <c r="A707" s="10"/>
      <c r="D707" s="4"/>
      <c r="G707" s="24"/>
    </row>
    <row r="708" spans="1:7" s="3" customFormat="1">
      <c r="A708" s="10"/>
      <c r="D708" s="4"/>
      <c r="G708" s="24"/>
    </row>
    <row r="709" spans="1:7" s="3" customFormat="1">
      <c r="A709" s="10"/>
      <c r="D709" s="4"/>
      <c r="G709" s="24"/>
    </row>
    <row r="710" spans="1:7" s="3" customFormat="1">
      <c r="A710" s="10"/>
      <c r="D710" s="4"/>
      <c r="G710" s="24"/>
    </row>
    <row r="711" spans="1:7" s="3" customFormat="1">
      <c r="A711" s="10"/>
      <c r="D711" s="4"/>
      <c r="G711" s="24"/>
    </row>
    <row r="712" spans="1:7" s="3" customFormat="1">
      <c r="A712" s="10"/>
      <c r="D712" s="4"/>
      <c r="G712" s="24"/>
    </row>
    <row r="713" spans="1:7" s="3" customFormat="1">
      <c r="A713" s="10"/>
      <c r="D713" s="4"/>
      <c r="G713" s="24"/>
    </row>
    <row r="714" spans="1:7" s="3" customFormat="1">
      <c r="A714" s="10"/>
      <c r="D714" s="4"/>
      <c r="G714" s="24"/>
    </row>
    <row r="715" spans="1:7" s="3" customFormat="1">
      <c r="A715" s="10"/>
      <c r="D715" s="4"/>
      <c r="G715" s="24"/>
    </row>
    <row r="716" spans="1:7" s="3" customFormat="1">
      <c r="A716" s="10"/>
      <c r="D716" s="4"/>
      <c r="G716" s="24"/>
    </row>
    <row r="717" spans="1:7" s="3" customFormat="1">
      <c r="A717" s="10"/>
      <c r="D717" s="4"/>
      <c r="G717" s="24"/>
    </row>
    <row r="718" spans="1:7" s="3" customFormat="1">
      <c r="A718" s="10"/>
      <c r="D718" s="4"/>
      <c r="G718" s="24"/>
    </row>
    <row r="719" spans="1:7" s="3" customFormat="1">
      <c r="A719" s="10"/>
      <c r="D719" s="4"/>
      <c r="G719" s="24"/>
    </row>
    <row r="720" spans="1:7" s="3" customFormat="1">
      <c r="A720" s="10"/>
      <c r="D720" s="4"/>
      <c r="G720" s="24"/>
    </row>
    <row r="721" spans="1:7" s="3" customFormat="1">
      <c r="A721" s="10"/>
      <c r="D721" s="4"/>
      <c r="G721" s="24"/>
    </row>
    <row r="722" spans="1:7" s="3" customFormat="1">
      <c r="A722" s="10"/>
      <c r="D722" s="4"/>
      <c r="G722" s="24"/>
    </row>
    <row r="723" spans="1:7" s="3" customFormat="1">
      <c r="A723" s="10"/>
      <c r="D723" s="4"/>
      <c r="G723" s="24"/>
    </row>
    <row r="724" spans="1:7" s="3" customFormat="1">
      <c r="A724" s="10"/>
      <c r="D724" s="4"/>
      <c r="G724" s="24"/>
    </row>
    <row r="725" spans="1:7" s="3" customFormat="1">
      <c r="A725" s="10"/>
      <c r="D725" s="4"/>
      <c r="G725" s="24"/>
    </row>
    <row r="726" spans="1:7" s="3" customFormat="1">
      <c r="A726" s="10"/>
      <c r="D726" s="4"/>
      <c r="G726" s="24"/>
    </row>
    <row r="727" spans="1:7" s="3" customFormat="1">
      <c r="A727" s="10"/>
      <c r="D727" s="4"/>
      <c r="G727" s="24"/>
    </row>
    <row r="728" spans="1:7" s="3" customFormat="1">
      <c r="A728" s="10"/>
      <c r="D728" s="4"/>
      <c r="G728" s="24"/>
    </row>
    <row r="729" spans="1:7" s="3" customFormat="1">
      <c r="A729" s="10"/>
      <c r="D729" s="4"/>
      <c r="G729" s="24"/>
    </row>
    <row r="730" spans="1:7" s="3" customFormat="1">
      <c r="A730" s="10"/>
      <c r="D730" s="4"/>
      <c r="G730" s="24"/>
    </row>
    <row r="731" spans="1:7" s="3" customFormat="1">
      <c r="A731" s="10"/>
      <c r="D731" s="4"/>
      <c r="G731" s="24"/>
    </row>
    <row r="732" spans="1:7" s="3" customFormat="1">
      <c r="A732" s="10"/>
      <c r="D732" s="4"/>
      <c r="G732" s="24"/>
    </row>
    <row r="733" spans="1:7" s="3" customFormat="1">
      <c r="A733" s="10"/>
      <c r="D733" s="4"/>
      <c r="G733" s="24"/>
    </row>
    <row r="734" spans="1:7" s="3" customFormat="1">
      <c r="A734" s="10"/>
      <c r="D734" s="4"/>
      <c r="G734" s="24"/>
    </row>
    <row r="735" spans="1:7" s="3" customFormat="1">
      <c r="A735" s="10"/>
      <c r="D735" s="4"/>
      <c r="G735" s="24"/>
    </row>
    <row r="736" spans="1:7" s="3" customFormat="1">
      <c r="A736" s="10"/>
      <c r="D736" s="4"/>
      <c r="G736" s="24"/>
    </row>
    <row r="737" spans="1:7" s="3" customFormat="1">
      <c r="A737" s="10"/>
      <c r="D737" s="4"/>
      <c r="G737" s="24"/>
    </row>
    <row r="738" spans="1:7" s="3" customFormat="1">
      <c r="A738" s="10"/>
      <c r="D738" s="4"/>
      <c r="G738" s="24"/>
    </row>
    <row r="739" spans="1:7" s="3" customFormat="1">
      <c r="A739" s="10"/>
      <c r="D739" s="4"/>
      <c r="G739" s="24"/>
    </row>
    <row r="740" spans="1:7" s="3" customFormat="1">
      <c r="A740" s="10"/>
      <c r="D740" s="4"/>
      <c r="G740" s="24"/>
    </row>
    <row r="741" spans="1:7" s="3" customFormat="1">
      <c r="A741" s="10"/>
      <c r="D741" s="4"/>
      <c r="G741" s="24"/>
    </row>
    <row r="742" spans="1:7" s="3" customFormat="1">
      <c r="A742" s="10"/>
      <c r="D742" s="4"/>
      <c r="G742" s="24"/>
    </row>
    <row r="743" spans="1:7" s="3" customFormat="1">
      <c r="A743" s="10"/>
      <c r="D743" s="4"/>
      <c r="G743" s="24"/>
    </row>
    <row r="744" spans="1:7" s="3" customFormat="1">
      <c r="A744" s="10"/>
      <c r="D744" s="4"/>
      <c r="G744" s="24"/>
    </row>
    <row r="745" spans="1:7" s="3" customFormat="1">
      <c r="A745" s="10"/>
      <c r="D745" s="4"/>
      <c r="G745" s="24"/>
    </row>
    <row r="746" spans="1:7" s="3" customFormat="1">
      <c r="A746" s="10"/>
      <c r="D746" s="4"/>
      <c r="G746" s="24"/>
    </row>
    <row r="747" spans="1:7" s="3" customFormat="1">
      <c r="A747" s="10"/>
      <c r="D747" s="4"/>
      <c r="G747" s="24"/>
    </row>
    <row r="748" spans="1:7" s="3" customFormat="1">
      <c r="A748" s="10"/>
      <c r="D748" s="4"/>
      <c r="G748" s="24"/>
    </row>
    <row r="749" spans="1:7" s="3" customFormat="1">
      <c r="A749" s="10"/>
      <c r="D749" s="4"/>
      <c r="G749" s="24"/>
    </row>
    <row r="750" spans="1:7" s="3" customFormat="1">
      <c r="A750" s="10"/>
      <c r="D750" s="4"/>
      <c r="G750" s="24"/>
    </row>
    <row r="751" spans="1:7" s="3" customFormat="1">
      <c r="A751" s="10"/>
      <c r="D751" s="4"/>
      <c r="G751" s="24"/>
    </row>
    <row r="752" spans="1:7" s="3" customFormat="1">
      <c r="A752" s="10"/>
      <c r="D752" s="4"/>
      <c r="G752" s="24"/>
    </row>
    <row r="753" spans="1:7" s="3" customFormat="1">
      <c r="A753" s="10"/>
      <c r="D753" s="4"/>
      <c r="G753" s="24"/>
    </row>
    <row r="754" spans="1:7" s="3" customFormat="1">
      <c r="A754" s="10"/>
      <c r="D754" s="4"/>
      <c r="G754" s="24"/>
    </row>
    <row r="755" spans="1:7" s="3" customFormat="1">
      <c r="A755" s="10"/>
      <c r="D755" s="4"/>
      <c r="G755" s="24"/>
    </row>
    <row r="756" spans="1:7" s="3" customFormat="1">
      <c r="A756" s="10"/>
      <c r="D756" s="4"/>
      <c r="G756" s="24"/>
    </row>
    <row r="757" spans="1:7" s="3" customFormat="1">
      <c r="A757" s="10"/>
      <c r="D757" s="4"/>
      <c r="G757" s="24"/>
    </row>
    <row r="758" spans="1:7" s="3" customFormat="1">
      <c r="A758" s="10"/>
      <c r="D758" s="4"/>
      <c r="G758" s="24"/>
    </row>
    <row r="759" spans="1:7" s="3" customFormat="1">
      <c r="A759" s="10"/>
      <c r="D759" s="4"/>
      <c r="G759" s="24"/>
    </row>
    <row r="760" spans="1:7" s="3" customFormat="1">
      <c r="A760" s="10"/>
      <c r="D760" s="4"/>
      <c r="G760" s="24"/>
    </row>
    <row r="761" spans="1:7" s="3" customFormat="1">
      <c r="A761" s="10"/>
      <c r="D761" s="4"/>
      <c r="G761" s="24"/>
    </row>
    <row r="762" spans="1:7" s="3" customFormat="1">
      <c r="A762" s="10"/>
      <c r="D762" s="4"/>
      <c r="G762" s="24"/>
    </row>
    <row r="763" spans="1:7" s="3" customFormat="1">
      <c r="A763" s="10"/>
      <c r="D763" s="4"/>
      <c r="G763" s="24"/>
    </row>
    <row r="764" spans="1:7" s="3" customFormat="1">
      <c r="A764" s="10"/>
      <c r="D764" s="4"/>
      <c r="G764" s="24"/>
    </row>
    <row r="765" spans="1:7" s="3" customFormat="1">
      <c r="A765" s="10"/>
      <c r="D765" s="4"/>
      <c r="G765" s="24"/>
    </row>
    <row r="766" spans="1:7" s="3" customFormat="1">
      <c r="A766" s="10"/>
      <c r="D766" s="4"/>
      <c r="G766" s="24"/>
    </row>
    <row r="767" spans="1:7" s="3" customFormat="1">
      <c r="A767" s="10"/>
      <c r="D767" s="4"/>
      <c r="G767" s="24"/>
    </row>
    <row r="768" spans="1:7" s="3" customFormat="1">
      <c r="A768" s="10"/>
      <c r="D768" s="4"/>
      <c r="G768" s="24"/>
    </row>
    <row r="769" spans="1:7" s="3" customFormat="1">
      <c r="A769" s="10"/>
      <c r="D769" s="4"/>
      <c r="G769" s="24"/>
    </row>
    <row r="770" spans="1:7" s="3" customFormat="1">
      <c r="A770" s="10"/>
      <c r="D770" s="4"/>
      <c r="G770" s="24"/>
    </row>
    <row r="771" spans="1:7" s="3" customFormat="1">
      <c r="A771" s="10"/>
      <c r="D771" s="4"/>
      <c r="G771" s="24"/>
    </row>
    <row r="772" spans="1:7" s="3" customFormat="1">
      <c r="A772" s="10"/>
      <c r="D772" s="4"/>
      <c r="G772" s="24"/>
    </row>
    <row r="773" spans="1:7" s="3" customFormat="1">
      <c r="A773" s="10"/>
      <c r="D773" s="4"/>
      <c r="G773" s="24"/>
    </row>
    <row r="774" spans="1:7" s="3" customFormat="1">
      <c r="A774" s="10"/>
      <c r="D774" s="4"/>
      <c r="G774" s="24"/>
    </row>
    <row r="775" spans="1:7" s="3" customFormat="1">
      <c r="A775" s="10"/>
      <c r="D775" s="4"/>
      <c r="G775" s="24"/>
    </row>
    <row r="776" spans="1:7" s="3" customFormat="1">
      <c r="A776" s="10"/>
      <c r="D776" s="4"/>
      <c r="G776" s="24"/>
    </row>
    <row r="777" spans="1:7" s="3" customFormat="1">
      <c r="A777" s="10"/>
      <c r="D777" s="4"/>
      <c r="G777" s="24"/>
    </row>
    <row r="778" spans="1:7" s="3" customFormat="1">
      <c r="A778" s="10"/>
      <c r="D778" s="4"/>
      <c r="G778" s="24"/>
    </row>
    <row r="779" spans="1:7" s="3" customFormat="1">
      <c r="A779" s="10"/>
      <c r="D779" s="4"/>
      <c r="G779" s="24"/>
    </row>
    <row r="780" spans="1:7" s="3" customFormat="1">
      <c r="A780" s="10"/>
      <c r="D780" s="4"/>
      <c r="G780" s="24"/>
    </row>
    <row r="781" spans="1:7" s="3" customFormat="1">
      <c r="A781" s="10"/>
      <c r="D781" s="4"/>
      <c r="G781" s="24"/>
    </row>
    <row r="782" spans="1:7" s="3" customFormat="1">
      <c r="A782" s="10"/>
      <c r="D782" s="4"/>
      <c r="G782" s="24"/>
    </row>
    <row r="783" spans="1:7" s="3" customFormat="1">
      <c r="A783" s="10"/>
      <c r="D783" s="4"/>
      <c r="G783" s="24"/>
    </row>
    <row r="784" spans="1:7" s="3" customFormat="1">
      <c r="A784" s="10"/>
      <c r="D784" s="4"/>
      <c r="G784" s="24"/>
    </row>
    <row r="785" spans="1:7" s="3" customFormat="1">
      <c r="A785" s="10"/>
      <c r="D785" s="4"/>
      <c r="G785" s="24"/>
    </row>
    <row r="786" spans="1:7" s="3" customFormat="1">
      <c r="A786" s="10"/>
      <c r="D786" s="4"/>
      <c r="G786" s="24"/>
    </row>
    <row r="787" spans="1:7" s="3" customFormat="1">
      <c r="A787" s="10"/>
      <c r="D787" s="4"/>
      <c r="G787" s="24"/>
    </row>
    <row r="788" spans="1:7" s="3" customFormat="1">
      <c r="A788" s="10"/>
      <c r="D788" s="4"/>
      <c r="G788" s="24"/>
    </row>
    <row r="789" spans="1:7" s="3" customFormat="1">
      <c r="A789" s="10"/>
      <c r="D789" s="4"/>
      <c r="G789" s="24"/>
    </row>
    <row r="790" spans="1:7" s="3" customFormat="1">
      <c r="A790" s="10"/>
      <c r="D790" s="4"/>
      <c r="G790" s="24"/>
    </row>
    <row r="791" spans="1:7" s="3" customFormat="1">
      <c r="A791" s="10"/>
      <c r="D791" s="4"/>
      <c r="G791" s="24"/>
    </row>
    <row r="792" spans="1:7" s="3" customFormat="1">
      <c r="A792" s="10"/>
      <c r="D792" s="4"/>
      <c r="G792" s="24"/>
    </row>
    <row r="793" spans="1:7" s="3" customFormat="1">
      <c r="A793" s="10"/>
      <c r="D793" s="4"/>
      <c r="G793" s="24"/>
    </row>
    <row r="794" spans="1:7" s="3" customFormat="1">
      <c r="A794" s="10"/>
      <c r="D794" s="4"/>
      <c r="G794" s="24"/>
    </row>
    <row r="795" spans="1:7" s="3" customFormat="1">
      <c r="A795" s="10"/>
      <c r="D795" s="4"/>
      <c r="G795" s="24"/>
    </row>
    <row r="796" spans="1:7" s="3" customFormat="1">
      <c r="A796" s="10"/>
      <c r="D796" s="4"/>
      <c r="G796" s="24"/>
    </row>
    <row r="797" spans="1:7" s="3" customFormat="1">
      <c r="A797" s="10"/>
      <c r="D797" s="4"/>
      <c r="G797" s="24"/>
    </row>
    <row r="798" spans="1:7" s="3" customFormat="1">
      <c r="A798" s="10"/>
      <c r="D798" s="4"/>
      <c r="G798" s="24"/>
    </row>
    <row r="799" spans="1:7" s="3" customFormat="1">
      <c r="A799" s="10"/>
      <c r="D799" s="4"/>
      <c r="G799" s="24"/>
    </row>
    <row r="800" spans="1:7" s="3" customFormat="1">
      <c r="A800" s="10"/>
      <c r="D800" s="4"/>
      <c r="G800" s="24"/>
    </row>
    <row r="801" spans="1:7" s="3" customFormat="1">
      <c r="A801" s="10"/>
      <c r="D801" s="4"/>
      <c r="G801" s="24"/>
    </row>
    <row r="802" spans="1:7" s="3" customFormat="1">
      <c r="A802" s="10"/>
      <c r="D802" s="4"/>
      <c r="G802" s="24"/>
    </row>
    <row r="803" spans="1:7" s="3" customFormat="1">
      <c r="A803" s="10"/>
      <c r="D803" s="4"/>
      <c r="G803" s="24"/>
    </row>
    <row r="804" spans="1:7" s="3" customFormat="1">
      <c r="A804" s="10"/>
      <c r="D804" s="4"/>
      <c r="G804" s="24"/>
    </row>
    <row r="805" spans="1:7" s="3" customFormat="1">
      <c r="A805" s="10"/>
      <c r="D805" s="4"/>
      <c r="G805" s="24"/>
    </row>
    <row r="806" spans="1:7" s="3" customFormat="1">
      <c r="A806" s="10"/>
      <c r="D806" s="4"/>
      <c r="G806" s="24"/>
    </row>
    <row r="807" spans="1:7" s="3" customFormat="1">
      <c r="A807" s="10"/>
      <c r="D807" s="4"/>
      <c r="G807" s="24"/>
    </row>
    <row r="808" spans="1:7" s="3" customFormat="1">
      <c r="A808" s="10"/>
      <c r="D808" s="4"/>
      <c r="G808" s="24"/>
    </row>
    <row r="809" spans="1:7" s="3" customFormat="1">
      <c r="A809" s="10"/>
      <c r="D809" s="4"/>
      <c r="G809" s="24"/>
    </row>
    <row r="810" spans="1:7" s="3" customFormat="1">
      <c r="A810" s="10"/>
      <c r="D810" s="4"/>
      <c r="G810" s="24"/>
    </row>
    <row r="811" spans="1:7" s="3" customFormat="1">
      <c r="A811" s="10"/>
      <c r="D811" s="4"/>
      <c r="G811" s="24"/>
    </row>
    <row r="812" spans="1:7" s="3" customFormat="1">
      <c r="A812" s="10"/>
      <c r="D812" s="4"/>
      <c r="G812" s="24"/>
    </row>
    <row r="813" spans="1:7" s="3" customFormat="1">
      <c r="A813" s="10"/>
      <c r="D813" s="4"/>
      <c r="G813" s="24"/>
    </row>
    <row r="814" spans="1:7" s="3" customFormat="1">
      <c r="A814" s="10"/>
      <c r="D814" s="4"/>
      <c r="G814" s="24"/>
    </row>
    <row r="815" spans="1:7" s="3" customFormat="1">
      <c r="A815" s="10"/>
      <c r="D815" s="4"/>
      <c r="G815" s="24"/>
    </row>
    <row r="816" spans="1:7" s="3" customFormat="1">
      <c r="A816" s="10"/>
      <c r="D816" s="4"/>
      <c r="G816" s="24"/>
    </row>
    <row r="817" spans="1:7" s="3" customFormat="1">
      <c r="A817" s="10"/>
      <c r="D817" s="4"/>
      <c r="G817" s="24"/>
    </row>
    <row r="818" spans="1:7" s="3" customFormat="1">
      <c r="A818" s="10"/>
      <c r="D818" s="4"/>
      <c r="G818" s="24"/>
    </row>
    <row r="819" spans="1:7" s="3" customFormat="1">
      <c r="A819" s="10"/>
      <c r="D819" s="4"/>
      <c r="G819" s="24"/>
    </row>
    <row r="820" spans="1:7" s="3" customFormat="1">
      <c r="A820" s="10"/>
      <c r="D820" s="4"/>
      <c r="G820" s="24"/>
    </row>
    <row r="821" spans="1:7" s="3" customFormat="1">
      <c r="A821" s="10"/>
      <c r="D821" s="4"/>
      <c r="G821" s="24"/>
    </row>
    <row r="822" spans="1:7" s="3" customFormat="1">
      <c r="A822" s="10"/>
      <c r="D822" s="4"/>
      <c r="G822" s="24"/>
    </row>
    <row r="823" spans="1:7" s="3" customFormat="1">
      <c r="A823" s="10"/>
      <c r="D823" s="4"/>
      <c r="G823" s="24"/>
    </row>
    <row r="824" spans="1:7" s="3" customFormat="1">
      <c r="A824" s="10"/>
      <c r="D824" s="4"/>
      <c r="G824" s="24"/>
    </row>
    <row r="825" spans="1:7" s="3" customFormat="1">
      <c r="A825" s="10"/>
      <c r="D825" s="4"/>
      <c r="G825" s="24"/>
    </row>
    <row r="826" spans="1:7" s="3" customFormat="1">
      <c r="A826" s="10"/>
      <c r="D826" s="4"/>
      <c r="G826" s="24"/>
    </row>
    <row r="827" spans="1:7" s="3" customFormat="1">
      <c r="A827" s="10"/>
      <c r="D827" s="4"/>
      <c r="G827" s="24"/>
    </row>
    <row r="828" spans="1:7" s="3" customFormat="1">
      <c r="A828" s="10"/>
      <c r="D828" s="4"/>
      <c r="G828" s="24"/>
    </row>
    <row r="829" spans="1:7" s="3" customFormat="1">
      <c r="A829" s="10"/>
      <c r="D829" s="4"/>
      <c r="G829" s="24"/>
    </row>
    <row r="830" spans="1:7" s="3" customFormat="1">
      <c r="A830" s="10"/>
      <c r="D830" s="4"/>
      <c r="G830" s="24"/>
    </row>
    <row r="831" spans="1:7" s="3" customFormat="1">
      <c r="A831" s="10"/>
      <c r="D831" s="4"/>
      <c r="G831" s="24"/>
    </row>
    <row r="832" spans="1:7" s="3" customFormat="1">
      <c r="A832" s="10"/>
      <c r="D832" s="4"/>
      <c r="G832" s="24"/>
    </row>
    <row r="833" spans="1:7" s="3" customFormat="1">
      <c r="A833" s="10"/>
      <c r="D833" s="4"/>
      <c r="G833" s="24"/>
    </row>
    <row r="834" spans="1:7" s="3" customFormat="1">
      <c r="A834" s="10"/>
      <c r="D834" s="4"/>
      <c r="G834" s="24"/>
    </row>
    <row r="835" spans="1:7" s="3" customFormat="1">
      <c r="A835" s="10"/>
      <c r="D835" s="4"/>
      <c r="G835" s="24"/>
    </row>
    <row r="836" spans="1:7" s="3" customFormat="1">
      <c r="A836" s="10"/>
      <c r="D836" s="4"/>
      <c r="G836" s="24"/>
    </row>
    <row r="837" spans="1:7" s="3" customFormat="1">
      <c r="A837" s="10"/>
      <c r="D837" s="4"/>
      <c r="G837" s="24"/>
    </row>
    <row r="838" spans="1:7" s="3" customFormat="1">
      <c r="A838" s="10"/>
      <c r="D838" s="4"/>
      <c r="G838" s="24"/>
    </row>
    <row r="839" spans="1:7" s="3" customFormat="1">
      <c r="A839" s="10"/>
      <c r="D839" s="4"/>
      <c r="G839" s="24"/>
    </row>
    <row r="840" spans="1:7" s="3" customFormat="1">
      <c r="A840" s="10"/>
      <c r="D840" s="4"/>
      <c r="G840" s="24"/>
    </row>
    <row r="841" spans="1:7" s="3" customFormat="1">
      <c r="A841" s="10"/>
      <c r="D841" s="4"/>
      <c r="G841" s="24"/>
    </row>
    <row r="842" spans="1:7" s="3" customFormat="1">
      <c r="A842" s="10"/>
      <c r="D842" s="4"/>
      <c r="G842" s="24"/>
    </row>
    <row r="843" spans="1:7" s="3" customFormat="1">
      <c r="A843" s="10"/>
      <c r="D843" s="4"/>
      <c r="G843" s="24"/>
    </row>
    <row r="844" spans="1:7" s="3" customFormat="1">
      <c r="A844" s="10"/>
      <c r="D844" s="4"/>
      <c r="G844" s="24"/>
    </row>
    <row r="845" spans="1:7" s="3" customFormat="1">
      <c r="A845" s="10"/>
      <c r="D845" s="4"/>
      <c r="G845" s="24"/>
    </row>
    <row r="846" spans="1:7" s="3" customFormat="1">
      <c r="A846" s="10"/>
      <c r="D846" s="4"/>
      <c r="G846" s="24"/>
    </row>
    <row r="847" spans="1:7" s="3" customFormat="1">
      <c r="A847" s="10"/>
      <c r="D847" s="4"/>
      <c r="G847" s="24"/>
    </row>
    <row r="848" spans="1:7" s="3" customFormat="1">
      <c r="A848" s="10"/>
      <c r="D848" s="4"/>
      <c r="G848" s="24"/>
    </row>
    <row r="849" spans="1:7" s="3" customFormat="1">
      <c r="A849" s="10"/>
      <c r="D849" s="4"/>
      <c r="G849" s="24"/>
    </row>
    <row r="850" spans="1:7" s="3" customFormat="1">
      <c r="A850" s="10"/>
      <c r="D850" s="4"/>
      <c r="G850" s="24"/>
    </row>
    <row r="851" spans="1:7" s="3" customFormat="1">
      <c r="A851" s="10"/>
      <c r="D851" s="4"/>
      <c r="G851" s="24"/>
    </row>
    <row r="852" spans="1:7" s="3" customFormat="1">
      <c r="A852" s="10"/>
      <c r="D852" s="4"/>
      <c r="G852" s="24"/>
    </row>
    <row r="853" spans="1:7" s="3" customFormat="1">
      <c r="A853" s="10"/>
      <c r="D853" s="4"/>
      <c r="G853" s="24"/>
    </row>
    <row r="854" spans="1:7" s="3" customFormat="1">
      <c r="A854" s="10"/>
      <c r="D854" s="4"/>
      <c r="G854" s="24"/>
    </row>
    <row r="855" spans="1:7" s="3" customFormat="1">
      <c r="A855" s="10"/>
      <c r="D855" s="4"/>
      <c r="G855" s="24"/>
    </row>
    <row r="856" spans="1:7" s="3" customFormat="1">
      <c r="A856" s="10"/>
      <c r="D856" s="4"/>
      <c r="G856" s="24"/>
    </row>
    <row r="857" spans="1:7" s="3" customFormat="1">
      <c r="A857" s="10"/>
      <c r="D857" s="4"/>
      <c r="G857" s="24"/>
    </row>
    <row r="858" spans="1:7" s="3" customFormat="1">
      <c r="A858" s="10"/>
      <c r="D858" s="4"/>
      <c r="G858" s="24"/>
    </row>
    <row r="859" spans="1:7" s="3" customFormat="1">
      <c r="A859" s="10"/>
      <c r="D859" s="4"/>
      <c r="G859" s="24"/>
    </row>
    <row r="860" spans="1:7" s="3" customFormat="1">
      <c r="A860" s="10"/>
      <c r="D860" s="4"/>
      <c r="G860" s="24"/>
    </row>
    <row r="861" spans="1:7" s="3" customFormat="1">
      <c r="A861" s="10"/>
      <c r="D861" s="4"/>
      <c r="G861" s="24"/>
    </row>
    <row r="862" spans="1:7" s="3" customFormat="1">
      <c r="A862" s="10"/>
      <c r="D862" s="4"/>
      <c r="G862" s="24"/>
    </row>
    <row r="863" spans="1:7" s="3" customFormat="1">
      <c r="A863" s="10"/>
      <c r="D863" s="4"/>
      <c r="G863" s="24"/>
    </row>
    <row r="864" spans="1:7" s="3" customFormat="1">
      <c r="A864" s="10"/>
      <c r="D864" s="4"/>
      <c r="G864" s="24"/>
    </row>
    <row r="865" spans="1:7" s="3" customFormat="1">
      <c r="A865" s="10"/>
      <c r="D865" s="4"/>
      <c r="G865" s="24"/>
    </row>
    <row r="866" spans="1:7" s="3" customFormat="1">
      <c r="A866" s="10"/>
      <c r="D866" s="4"/>
      <c r="G866" s="24"/>
    </row>
    <row r="867" spans="1:7" s="3" customFormat="1">
      <c r="A867" s="10"/>
      <c r="D867" s="4"/>
      <c r="G867" s="24"/>
    </row>
    <row r="868" spans="1:7" s="3" customFormat="1">
      <c r="A868" s="10"/>
      <c r="D868" s="4"/>
      <c r="G868" s="24"/>
    </row>
    <row r="869" spans="1:7" s="3" customFormat="1">
      <c r="A869" s="10"/>
      <c r="D869" s="4"/>
      <c r="G869" s="24"/>
    </row>
    <row r="870" spans="1:7" s="3" customFormat="1">
      <c r="A870" s="10"/>
      <c r="D870" s="4"/>
      <c r="G870" s="24"/>
    </row>
    <row r="871" spans="1:7" s="3" customFormat="1">
      <c r="A871" s="10"/>
      <c r="D871" s="4"/>
      <c r="G871" s="24"/>
    </row>
    <row r="872" spans="1:7" s="3" customFormat="1">
      <c r="A872" s="10"/>
      <c r="D872" s="4"/>
      <c r="G872" s="24"/>
    </row>
    <row r="873" spans="1:7" s="3" customFormat="1">
      <c r="A873" s="10"/>
      <c r="D873" s="4"/>
      <c r="G873" s="24"/>
    </row>
    <row r="874" spans="1:7" s="3" customFormat="1">
      <c r="A874" s="10"/>
      <c r="D874" s="4"/>
      <c r="G874" s="24"/>
    </row>
    <row r="875" spans="1:7" s="3" customFormat="1">
      <c r="A875" s="10"/>
      <c r="D875" s="4"/>
      <c r="G875" s="24"/>
    </row>
    <row r="876" spans="1:7" s="3" customFormat="1">
      <c r="A876" s="10"/>
      <c r="D876" s="4"/>
      <c r="G876" s="24"/>
    </row>
    <row r="877" spans="1:7" s="3" customFormat="1">
      <c r="A877" s="10"/>
      <c r="D877" s="4"/>
      <c r="G877" s="24"/>
    </row>
    <row r="878" spans="1:7" s="3" customFormat="1">
      <c r="A878" s="10"/>
      <c r="D878" s="4"/>
      <c r="G878" s="24"/>
    </row>
    <row r="879" spans="1:7" s="3" customFormat="1">
      <c r="A879" s="10"/>
      <c r="D879" s="4"/>
      <c r="G879" s="24"/>
    </row>
    <row r="880" spans="1:7" s="3" customFormat="1">
      <c r="A880" s="10"/>
      <c r="D880" s="4"/>
      <c r="G880" s="24"/>
    </row>
    <row r="881" spans="1:7" s="3" customFormat="1">
      <c r="A881" s="10"/>
      <c r="D881" s="4"/>
      <c r="G881" s="24"/>
    </row>
    <row r="882" spans="1:7" s="3" customFormat="1">
      <c r="A882" s="10"/>
      <c r="D882" s="4"/>
      <c r="G882" s="24"/>
    </row>
    <row r="883" spans="1:7" s="3" customFormat="1">
      <c r="A883" s="10"/>
      <c r="D883" s="4"/>
      <c r="G883" s="24"/>
    </row>
    <row r="884" spans="1:7" s="3" customFormat="1">
      <c r="A884" s="10"/>
      <c r="D884" s="4"/>
      <c r="G884" s="24"/>
    </row>
    <row r="885" spans="1:7" s="3" customFormat="1">
      <c r="A885" s="10"/>
      <c r="D885" s="4"/>
      <c r="G885" s="24"/>
    </row>
    <row r="886" spans="1:7" s="3" customFormat="1">
      <c r="A886" s="10"/>
      <c r="D886" s="4"/>
      <c r="G886" s="24"/>
    </row>
    <row r="887" spans="1:7" s="3" customFormat="1">
      <c r="A887" s="10"/>
      <c r="D887" s="4"/>
      <c r="G887" s="24"/>
    </row>
    <row r="888" spans="1:7" s="3" customFormat="1">
      <c r="A888" s="10"/>
      <c r="D888" s="4"/>
      <c r="G888" s="24"/>
    </row>
    <row r="889" spans="1:7" s="3" customFormat="1">
      <c r="A889" s="10"/>
      <c r="D889" s="4"/>
      <c r="G889" s="24"/>
    </row>
    <row r="890" spans="1:7" s="3" customFormat="1">
      <c r="A890" s="10"/>
      <c r="D890" s="4"/>
      <c r="G890" s="24"/>
    </row>
    <row r="891" spans="1:7" s="3" customFormat="1">
      <c r="A891" s="10"/>
      <c r="D891" s="4"/>
      <c r="G891" s="24"/>
    </row>
    <row r="892" spans="1:7" s="3" customFormat="1">
      <c r="A892" s="10"/>
      <c r="D892" s="4"/>
      <c r="G892" s="24"/>
    </row>
    <row r="893" spans="1:7" s="3" customFormat="1">
      <c r="A893" s="10"/>
      <c r="D893" s="4"/>
      <c r="G893" s="24"/>
    </row>
    <row r="894" spans="1:7" s="3" customFormat="1">
      <c r="A894" s="10"/>
      <c r="D894" s="4"/>
      <c r="G894" s="24"/>
    </row>
    <row r="895" spans="1:7" s="3" customFormat="1">
      <c r="A895" s="10"/>
      <c r="D895" s="4"/>
      <c r="G895" s="24"/>
    </row>
    <row r="896" spans="1:7" s="3" customFormat="1">
      <c r="A896" s="10"/>
      <c r="D896" s="4"/>
      <c r="G896" s="24"/>
    </row>
    <row r="897" spans="1:7" s="3" customFormat="1">
      <c r="A897" s="10"/>
      <c r="D897" s="4"/>
      <c r="G897" s="24"/>
    </row>
    <row r="898" spans="1:7" s="3" customFormat="1">
      <c r="A898" s="10"/>
      <c r="D898" s="4"/>
      <c r="G898" s="24"/>
    </row>
    <row r="899" spans="1:7" s="3" customFormat="1">
      <c r="A899" s="10"/>
      <c r="D899" s="4"/>
      <c r="G899" s="24"/>
    </row>
    <row r="900" spans="1:7" s="3" customFormat="1">
      <c r="A900" s="10"/>
      <c r="D900" s="4"/>
      <c r="G900" s="24"/>
    </row>
    <row r="901" spans="1:7" s="3" customFormat="1">
      <c r="A901" s="10"/>
      <c r="D901" s="4"/>
      <c r="G901" s="24"/>
    </row>
    <row r="902" spans="1:7" s="3" customFormat="1">
      <c r="A902" s="10"/>
      <c r="D902" s="4"/>
      <c r="G902" s="24"/>
    </row>
    <row r="903" spans="1:7" s="3" customFormat="1">
      <c r="A903" s="10"/>
      <c r="D903" s="4"/>
      <c r="G903" s="24"/>
    </row>
    <row r="904" spans="1:7" s="3" customFormat="1">
      <c r="A904" s="10"/>
      <c r="D904" s="4"/>
      <c r="G904" s="24"/>
    </row>
    <row r="905" spans="1:7" s="3" customFormat="1">
      <c r="A905" s="10"/>
      <c r="D905" s="4"/>
      <c r="G905" s="24"/>
    </row>
    <row r="906" spans="1:7" s="3" customFormat="1">
      <c r="A906" s="10"/>
      <c r="D906" s="4"/>
      <c r="G906" s="24"/>
    </row>
    <row r="907" spans="1:7" s="3" customFormat="1">
      <c r="A907" s="10"/>
      <c r="D907" s="4"/>
      <c r="G907" s="24"/>
    </row>
    <row r="908" spans="1:7" s="3" customFormat="1">
      <c r="A908" s="10"/>
      <c r="D908" s="4"/>
      <c r="G908" s="24"/>
    </row>
    <row r="909" spans="1:7" s="3" customFormat="1">
      <c r="A909" s="10"/>
      <c r="D909" s="4"/>
      <c r="G909" s="24"/>
    </row>
    <row r="910" spans="1:7" s="3" customFormat="1">
      <c r="A910" s="10"/>
      <c r="D910" s="4"/>
      <c r="G910" s="24"/>
    </row>
    <row r="911" spans="1:7" s="3" customFormat="1">
      <c r="A911" s="10"/>
      <c r="D911" s="4"/>
      <c r="G911" s="24"/>
    </row>
    <row r="912" spans="1:7" s="3" customFormat="1">
      <c r="A912" s="10"/>
      <c r="D912" s="4"/>
      <c r="G912" s="24"/>
    </row>
    <row r="913" spans="1:7" s="3" customFormat="1">
      <c r="A913" s="10"/>
      <c r="D913" s="4"/>
      <c r="G913" s="24"/>
    </row>
    <row r="914" spans="1:7" s="3" customFormat="1">
      <c r="A914" s="10"/>
      <c r="D914" s="4"/>
      <c r="G914" s="24"/>
    </row>
    <row r="915" spans="1:7" s="3" customFormat="1">
      <c r="A915" s="10"/>
      <c r="D915" s="4"/>
      <c r="G915" s="24"/>
    </row>
    <row r="916" spans="1:7" s="3" customFormat="1">
      <c r="A916" s="10"/>
      <c r="D916" s="4"/>
      <c r="G916" s="24"/>
    </row>
    <row r="917" spans="1:7" s="3" customFormat="1">
      <c r="A917" s="10"/>
      <c r="D917" s="4"/>
      <c r="G917" s="24"/>
    </row>
    <row r="918" spans="1:7" s="3" customFormat="1">
      <c r="A918" s="10"/>
      <c r="D918" s="4"/>
      <c r="G918" s="24"/>
    </row>
    <row r="919" spans="1:7" s="3" customFormat="1">
      <c r="A919" s="10"/>
      <c r="D919" s="4"/>
      <c r="G919" s="24"/>
    </row>
    <row r="920" spans="1:7" s="3" customFormat="1">
      <c r="A920" s="10"/>
      <c r="D920" s="4"/>
      <c r="G920" s="24"/>
    </row>
    <row r="921" spans="1:7" s="3" customFormat="1">
      <c r="A921" s="10"/>
      <c r="D921" s="4"/>
      <c r="G921" s="24"/>
    </row>
    <row r="922" spans="1:7" s="3" customFormat="1">
      <c r="A922" s="10"/>
      <c r="D922" s="4"/>
      <c r="G922" s="24"/>
    </row>
    <row r="923" spans="1:7" s="3" customFormat="1">
      <c r="A923" s="10"/>
      <c r="D923" s="4"/>
      <c r="G923" s="24"/>
    </row>
    <row r="924" spans="1:7" s="3" customFormat="1">
      <c r="A924" s="10"/>
      <c r="D924" s="4"/>
      <c r="G924" s="24"/>
    </row>
    <row r="925" spans="1:7" s="3" customFormat="1">
      <c r="A925" s="10"/>
      <c r="D925" s="4"/>
      <c r="G925" s="24"/>
    </row>
    <row r="926" spans="1:7" s="3" customFormat="1">
      <c r="A926" s="10"/>
      <c r="D926" s="4"/>
      <c r="G926" s="24"/>
    </row>
    <row r="927" spans="1:7" s="3" customFormat="1">
      <c r="A927" s="10"/>
      <c r="D927" s="4"/>
      <c r="G927" s="24"/>
    </row>
    <row r="928" spans="1:7" s="3" customFormat="1">
      <c r="A928" s="10"/>
      <c r="D928" s="4"/>
      <c r="G928" s="24"/>
    </row>
    <row r="929" spans="1:7" s="3" customFormat="1">
      <c r="A929" s="10"/>
      <c r="D929" s="4"/>
      <c r="G929" s="24"/>
    </row>
    <row r="930" spans="1:7" s="3" customFormat="1">
      <c r="A930" s="10"/>
      <c r="D930" s="4"/>
      <c r="G930" s="24"/>
    </row>
    <row r="931" spans="1:7" s="3" customFormat="1">
      <c r="A931" s="10"/>
      <c r="D931" s="4"/>
      <c r="G931" s="24"/>
    </row>
    <row r="932" spans="1:7" s="3" customFormat="1">
      <c r="A932" s="10"/>
      <c r="D932" s="4"/>
      <c r="G932" s="24"/>
    </row>
    <row r="933" spans="1:7" s="3" customFormat="1">
      <c r="A933" s="10"/>
      <c r="D933" s="4"/>
      <c r="G933" s="24"/>
    </row>
    <row r="934" spans="1:7" s="3" customFormat="1">
      <c r="A934" s="10"/>
      <c r="D934" s="4"/>
      <c r="G934" s="24"/>
    </row>
    <row r="935" spans="1:7" s="3" customFormat="1">
      <c r="A935" s="10"/>
      <c r="D935" s="4"/>
      <c r="G935" s="24"/>
    </row>
    <row r="936" spans="1:7" s="3" customFormat="1">
      <c r="A936" s="10"/>
      <c r="D936" s="4"/>
      <c r="G936" s="24"/>
    </row>
    <row r="937" spans="1:7" s="3" customFormat="1">
      <c r="A937" s="10"/>
      <c r="D937" s="4"/>
      <c r="G937" s="24"/>
    </row>
    <row r="938" spans="1:7" s="3" customFormat="1">
      <c r="A938" s="10"/>
      <c r="D938" s="4"/>
      <c r="G938" s="24"/>
    </row>
    <row r="939" spans="1:7" s="3" customFormat="1">
      <c r="A939" s="10"/>
      <c r="D939" s="4"/>
      <c r="G939" s="24"/>
    </row>
    <row r="940" spans="1:7" s="3" customFormat="1">
      <c r="A940" s="10"/>
      <c r="D940" s="4"/>
      <c r="G940" s="24"/>
    </row>
    <row r="941" spans="1:7" s="3" customFormat="1">
      <c r="A941" s="10"/>
      <c r="D941" s="4"/>
      <c r="G941" s="24"/>
    </row>
    <row r="942" spans="1:7" s="3" customFormat="1">
      <c r="A942" s="10"/>
      <c r="D942" s="4"/>
      <c r="G942" s="24"/>
    </row>
    <row r="943" spans="1:7" s="3" customFormat="1">
      <c r="A943" s="10"/>
      <c r="D943" s="4"/>
      <c r="G943" s="24"/>
    </row>
    <row r="944" spans="1:7" s="3" customFormat="1">
      <c r="A944" s="10"/>
      <c r="D944" s="4"/>
      <c r="G944" s="24"/>
    </row>
    <row r="945" spans="1:7" s="3" customFormat="1">
      <c r="A945" s="10"/>
      <c r="D945" s="4"/>
      <c r="G945" s="24"/>
    </row>
    <row r="946" spans="1:7" s="3" customFormat="1">
      <c r="A946" s="10"/>
      <c r="D946" s="4"/>
      <c r="G946" s="24"/>
    </row>
    <row r="947" spans="1:7" s="3" customFormat="1">
      <c r="A947" s="10"/>
      <c r="D947" s="4"/>
      <c r="G947" s="24"/>
    </row>
    <row r="948" spans="1:7" s="3" customFormat="1">
      <c r="A948" s="10"/>
      <c r="D948" s="4"/>
      <c r="G948" s="24"/>
    </row>
    <row r="949" spans="1:7" s="3" customFormat="1">
      <c r="A949" s="10"/>
      <c r="D949" s="4"/>
      <c r="G949" s="24"/>
    </row>
    <row r="950" spans="1:7" s="3" customFormat="1">
      <c r="A950" s="10"/>
      <c r="D950" s="4"/>
      <c r="G950" s="24"/>
    </row>
    <row r="951" spans="1:7" s="3" customFormat="1">
      <c r="A951" s="10"/>
      <c r="D951" s="4"/>
      <c r="G951" s="24"/>
    </row>
    <row r="952" spans="1:7" s="3" customFormat="1">
      <c r="A952" s="10"/>
      <c r="D952" s="4"/>
      <c r="G952" s="24"/>
    </row>
    <row r="953" spans="1:7" s="3" customFormat="1">
      <c r="A953" s="10"/>
      <c r="D953" s="4"/>
      <c r="G953" s="24"/>
    </row>
    <row r="954" spans="1:7" s="3" customFormat="1">
      <c r="A954" s="10"/>
      <c r="D954" s="4"/>
      <c r="G954" s="24"/>
    </row>
    <row r="955" spans="1:7" s="3" customFormat="1">
      <c r="A955" s="10"/>
      <c r="D955" s="4"/>
      <c r="G955" s="24"/>
    </row>
    <row r="956" spans="1:7" s="3" customFormat="1">
      <c r="A956" s="10"/>
      <c r="D956" s="4"/>
      <c r="G956" s="24"/>
    </row>
    <row r="957" spans="1:7" s="3" customFormat="1">
      <c r="A957" s="10"/>
      <c r="D957" s="4"/>
      <c r="G957" s="24"/>
    </row>
    <row r="958" spans="1:7" s="3" customFormat="1">
      <c r="A958" s="10"/>
      <c r="D958" s="4"/>
      <c r="G958" s="24"/>
    </row>
    <row r="959" spans="1:7" s="3" customFormat="1">
      <c r="A959" s="10"/>
      <c r="D959" s="4"/>
      <c r="G959" s="24"/>
    </row>
    <row r="960" spans="1:7" s="3" customFormat="1">
      <c r="A960" s="10"/>
      <c r="D960" s="4"/>
      <c r="G960" s="24"/>
    </row>
    <row r="961" spans="1:7" s="3" customFormat="1">
      <c r="A961" s="10"/>
      <c r="D961" s="4"/>
      <c r="G961" s="24"/>
    </row>
    <row r="962" spans="1:7" s="3" customFormat="1">
      <c r="A962" s="10"/>
      <c r="D962" s="4"/>
      <c r="G962" s="24"/>
    </row>
    <row r="963" spans="1:7" s="3" customFormat="1">
      <c r="A963" s="10"/>
      <c r="D963" s="4"/>
      <c r="G963" s="24"/>
    </row>
    <row r="964" spans="1:7" s="3" customFormat="1">
      <c r="A964" s="10"/>
      <c r="D964" s="4"/>
      <c r="G964" s="24"/>
    </row>
    <row r="965" spans="1:7" s="3" customFormat="1">
      <c r="A965" s="10"/>
      <c r="D965" s="4"/>
      <c r="G965" s="24"/>
    </row>
    <row r="966" spans="1:7" s="3" customFormat="1">
      <c r="A966" s="10"/>
      <c r="D966" s="4"/>
      <c r="G966" s="24"/>
    </row>
    <row r="967" spans="1:7" s="3" customFormat="1">
      <c r="A967" s="10"/>
      <c r="D967" s="4"/>
      <c r="G967" s="24"/>
    </row>
    <row r="968" spans="1:7" s="3" customFormat="1">
      <c r="A968" s="10"/>
      <c r="D968" s="4"/>
      <c r="G968" s="24"/>
    </row>
    <row r="969" spans="1:7" s="3" customFormat="1">
      <c r="A969" s="10"/>
      <c r="D969" s="4"/>
      <c r="G969" s="24"/>
    </row>
    <row r="970" spans="1:7" s="3" customFormat="1">
      <c r="A970" s="10"/>
      <c r="D970" s="4"/>
      <c r="G970" s="24"/>
    </row>
    <row r="971" spans="1:7" s="3" customFormat="1">
      <c r="A971" s="10"/>
      <c r="D971" s="4"/>
      <c r="G971" s="24"/>
    </row>
    <row r="972" spans="1:7" s="3" customFormat="1">
      <c r="A972" s="10"/>
      <c r="D972" s="4"/>
      <c r="G972" s="24"/>
    </row>
    <row r="973" spans="1:7" s="3" customFormat="1">
      <c r="A973" s="10"/>
      <c r="D973" s="4"/>
      <c r="G973" s="24"/>
    </row>
    <row r="974" spans="1:7" s="3" customFormat="1">
      <c r="A974" s="10"/>
      <c r="D974" s="4"/>
      <c r="G974" s="24"/>
    </row>
    <row r="975" spans="1:7" s="3" customFormat="1">
      <c r="A975" s="10"/>
      <c r="D975" s="4"/>
      <c r="G975" s="24"/>
    </row>
    <row r="976" spans="1:7" s="3" customFormat="1">
      <c r="A976" s="10"/>
      <c r="D976" s="4"/>
      <c r="G976" s="24"/>
    </row>
    <row r="977" spans="1:7" s="3" customFormat="1">
      <c r="A977" s="10"/>
      <c r="D977" s="4"/>
      <c r="G977" s="24"/>
    </row>
    <row r="978" spans="1:7" s="3" customFormat="1">
      <c r="A978" s="10"/>
      <c r="D978" s="4"/>
      <c r="G978" s="24"/>
    </row>
    <row r="979" spans="1:7" s="3" customFormat="1">
      <c r="A979" s="10"/>
      <c r="D979" s="4"/>
      <c r="G979" s="24"/>
    </row>
    <row r="980" spans="1:7" s="3" customFormat="1">
      <c r="A980" s="10"/>
      <c r="D980" s="4"/>
      <c r="G980" s="24"/>
    </row>
    <row r="981" spans="1:7" s="3" customFormat="1">
      <c r="A981" s="10"/>
      <c r="D981" s="4"/>
      <c r="G981" s="24"/>
    </row>
    <row r="982" spans="1:7" s="3" customFormat="1">
      <c r="A982" s="10"/>
      <c r="D982" s="4"/>
      <c r="G982" s="24"/>
    </row>
    <row r="983" spans="1:7" s="3" customFormat="1">
      <c r="A983" s="10"/>
      <c r="D983" s="4"/>
      <c r="G983" s="24"/>
    </row>
    <row r="984" spans="1:7" s="3" customFormat="1">
      <c r="A984" s="10"/>
      <c r="D984" s="4"/>
      <c r="G984" s="24"/>
    </row>
    <row r="985" spans="1:7" s="3" customFormat="1">
      <c r="A985" s="10"/>
      <c r="D985" s="4"/>
      <c r="G985" s="24"/>
    </row>
    <row r="986" spans="1:7" s="3" customFormat="1">
      <c r="A986" s="10"/>
      <c r="D986" s="4"/>
      <c r="G986" s="24"/>
    </row>
    <row r="987" spans="1:7" s="3" customFormat="1">
      <c r="A987" s="10"/>
      <c r="D987" s="4"/>
      <c r="G987" s="24"/>
    </row>
    <row r="988" spans="1:7" s="3" customFormat="1">
      <c r="A988" s="10"/>
      <c r="D988" s="4"/>
      <c r="G988" s="24"/>
    </row>
    <row r="989" spans="1:7" s="3" customFormat="1">
      <c r="A989" s="10"/>
      <c r="D989" s="4"/>
      <c r="G989" s="24"/>
    </row>
    <row r="990" spans="1:7" s="3" customFormat="1">
      <c r="A990" s="10"/>
      <c r="D990" s="4"/>
      <c r="G990" s="24"/>
    </row>
    <row r="991" spans="1:7" s="3" customFormat="1">
      <c r="A991" s="10"/>
      <c r="D991" s="4"/>
      <c r="G991" s="24"/>
    </row>
    <row r="992" spans="1:7" s="3" customFormat="1">
      <c r="A992" s="10"/>
      <c r="D992" s="4"/>
      <c r="G992" s="24"/>
    </row>
    <row r="993" spans="1:7" s="3" customFormat="1">
      <c r="A993" s="10"/>
      <c r="D993" s="4"/>
      <c r="G993" s="24"/>
    </row>
    <row r="994" spans="1:7" s="3" customFormat="1">
      <c r="A994" s="10"/>
      <c r="D994" s="4"/>
      <c r="G994" s="24"/>
    </row>
    <row r="995" spans="1:7" s="3" customFormat="1">
      <c r="A995" s="10"/>
      <c r="D995" s="4"/>
      <c r="G995" s="24"/>
    </row>
    <row r="996" spans="1:7" s="3" customFormat="1">
      <c r="A996" s="10"/>
      <c r="D996" s="4"/>
      <c r="G996" s="24"/>
    </row>
    <row r="997" spans="1:7" s="3" customFormat="1">
      <c r="A997" s="10"/>
      <c r="D997" s="4"/>
      <c r="G997" s="24"/>
    </row>
    <row r="998" spans="1:7" s="3" customFormat="1">
      <c r="A998" s="10"/>
      <c r="D998" s="4"/>
      <c r="G998" s="24"/>
    </row>
    <row r="999" spans="1:7" s="3" customFormat="1">
      <c r="A999" s="10"/>
      <c r="D999" s="4"/>
      <c r="G999" s="24"/>
    </row>
    <row r="1000" spans="1:7" s="3" customFormat="1">
      <c r="A1000" s="10"/>
      <c r="D1000" s="4"/>
      <c r="G1000" s="24"/>
    </row>
    <row r="1001" spans="1:7" s="3" customFormat="1">
      <c r="A1001" s="10"/>
      <c r="D1001" s="4"/>
      <c r="G1001" s="24"/>
    </row>
    <row r="1002" spans="1:7" s="3" customFormat="1">
      <c r="A1002" s="10"/>
      <c r="D1002" s="4"/>
      <c r="G1002" s="24"/>
    </row>
    <row r="1003" spans="1:7" s="3" customFormat="1">
      <c r="A1003" s="10"/>
      <c r="D1003" s="4"/>
      <c r="G1003" s="24"/>
    </row>
    <row r="1004" spans="1:7" s="3" customFormat="1">
      <c r="A1004" s="10"/>
      <c r="D1004" s="4"/>
      <c r="G1004" s="24"/>
    </row>
    <row r="1005" spans="1:7" s="3" customFormat="1">
      <c r="A1005" s="10"/>
      <c r="D1005" s="4"/>
      <c r="G1005" s="24"/>
    </row>
    <row r="1006" spans="1:7" s="3" customFormat="1">
      <c r="A1006" s="10"/>
      <c r="D1006" s="4"/>
      <c r="G1006" s="24"/>
    </row>
    <row r="1007" spans="1:7" s="3" customFormat="1">
      <c r="A1007" s="10"/>
      <c r="D1007" s="4"/>
      <c r="G1007" s="24"/>
    </row>
    <row r="1008" spans="1:7" s="3" customFormat="1">
      <c r="A1008" s="10"/>
      <c r="D1008" s="4"/>
      <c r="G1008" s="24"/>
    </row>
    <row r="1009" spans="1:7" s="3" customFormat="1">
      <c r="A1009" s="10"/>
      <c r="D1009" s="4"/>
      <c r="G1009" s="24"/>
    </row>
    <row r="1010" spans="1:7" s="3" customFormat="1">
      <c r="A1010" s="10"/>
      <c r="D1010" s="4"/>
      <c r="G1010" s="24"/>
    </row>
    <row r="1011" spans="1:7" s="3" customFormat="1">
      <c r="A1011" s="10"/>
      <c r="D1011" s="4"/>
      <c r="G1011" s="24"/>
    </row>
    <row r="1012" spans="1:7" s="3" customFormat="1">
      <c r="A1012" s="10"/>
      <c r="D1012" s="4"/>
      <c r="G1012" s="24"/>
    </row>
    <row r="1013" spans="1:7" s="3" customFormat="1">
      <c r="A1013" s="10"/>
      <c r="D1013" s="4"/>
      <c r="G1013" s="24"/>
    </row>
    <row r="1014" spans="1:7" s="3" customFormat="1">
      <c r="A1014" s="10"/>
      <c r="D1014" s="4"/>
      <c r="G1014" s="24"/>
    </row>
    <row r="1015" spans="1:7" s="3" customFormat="1">
      <c r="A1015" s="10"/>
      <c r="D1015" s="4"/>
      <c r="G1015" s="24"/>
    </row>
    <row r="1016" spans="1:7" s="3" customFormat="1">
      <c r="A1016" s="10"/>
      <c r="D1016" s="4"/>
      <c r="G1016" s="24"/>
    </row>
    <row r="1017" spans="1:7" s="3" customFormat="1">
      <c r="A1017" s="10"/>
      <c r="D1017" s="4"/>
      <c r="G1017" s="24"/>
    </row>
    <row r="1018" spans="1:7" s="3" customFormat="1">
      <c r="A1018" s="10"/>
      <c r="D1018" s="4"/>
      <c r="G1018" s="24"/>
    </row>
    <row r="1019" spans="1:7" s="3" customFormat="1">
      <c r="A1019" s="10"/>
      <c r="D1019" s="4"/>
      <c r="G1019" s="24"/>
    </row>
    <row r="1020" spans="1:7" s="3" customFormat="1">
      <c r="A1020" s="10"/>
      <c r="D1020" s="4"/>
      <c r="G1020" s="24"/>
    </row>
    <row r="1021" spans="1:7" s="3" customFormat="1">
      <c r="A1021" s="10"/>
      <c r="D1021" s="4"/>
      <c r="G1021" s="24"/>
    </row>
    <row r="1022" spans="1:7" s="3" customFormat="1">
      <c r="A1022" s="10"/>
      <c r="D1022" s="4"/>
      <c r="G1022" s="24"/>
    </row>
    <row r="1023" spans="1:7" s="3" customFormat="1">
      <c r="A1023" s="10"/>
      <c r="D1023" s="4"/>
      <c r="G1023" s="24"/>
    </row>
    <row r="1024" spans="1:7" s="3" customFormat="1">
      <c r="A1024" s="10"/>
      <c r="D1024" s="4"/>
      <c r="G1024" s="24"/>
    </row>
    <row r="1025" spans="1:7" s="3" customFormat="1">
      <c r="A1025" s="10"/>
      <c r="D1025" s="4"/>
      <c r="G1025" s="24"/>
    </row>
    <row r="1026" spans="1:7" s="3" customFormat="1">
      <c r="A1026" s="10"/>
      <c r="D1026" s="4"/>
      <c r="G1026" s="24"/>
    </row>
    <row r="1027" spans="1:7" s="3" customFormat="1">
      <c r="A1027" s="10"/>
      <c r="D1027" s="4"/>
      <c r="G1027" s="24"/>
    </row>
    <row r="1028" spans="1:7" s="3" customFormat="1">
      <c r="A1028" s="10"/>
      <c r="D1028" s="4"/>
      <c r="G1028" s="24"/>
    </row>
    <row r="1029" spans="1:7" s="3" customFormat="1">
      <c r="A1029" s="10"/>
      <c r="D1029" s="4"/>
      <c r="G1029" s="24"/>
    </row>
    <row r="1030" spans="1:7" s="3" customFormat="1">
      <c r="A1030" s="10"/>
      <c r="D1030" s="4"/>
      <c r="G1030" s="24"/>
    </row>
    <row r="1031" spans="1:7" s="3" customFormat="1">
      <c r="A1031" s="10"/>
      <c r="D1031" s="4"/>
      <c r="G1031" s="24"/>
    </row>
    <row r="1032" spans="1:7" s="3" customFormat="1">
      <c r="A1032" s="10"/>
      <c r="D1032" s="4"/>
      <c r="G1032" s="24"/>
    </row>
    <row r="1033" spans="1:7" s="3" customFormat="1">
      <c r="A1033" s="10"/>
      <c r="D1033" s="4"/>
      <c r="G1033" s="24"/>
    </row>
    <row r="1034" spans="1:7" s="3" customFormat="1">
      <c r="A1034" s="10"/>
      <c r="D1034" s="4"/>
      <c r="G1034" s="24"/>
    </row>
    <row r="1035" spans="1:7" s="3" customFormat="1">
      <c r="A1035" s="10"/>
      <c r="D1035" s="4"/>
      <c r="G1035" s="24"/>
    </row>
    <row r="1036" spans="1:7" s="3" customFormat="1">
      <c r="A1036" s="10"/>
      <c r="D1036" s="4"/>
      <c r="G1036" s="24"/>
    </row>
    <row r="1037" spans="1:7" s="3" customFormat="1">
      <c r="A1037" s="10"/>
      <c r="D1037" s="4"/>
      <c r="G1037" s="24"/>
    </row>
    <row r="1038" spans="1:7" s="3" customFormat="1">
      <c r="A1038" s="10"/>
      <c r="D1038" s="4"/>
      <c r="G1038" s="24"/>
    </row>
    <row r="1039" spans="1:7" s="3" customFormat="1">
      <c r="A1039" s="10"/>
      <c r="D1039" s="4"/>
      <c r="G1039" s="24"/>
    </row>
    <row r="1040" spans="1:7" s="3" customFormat="1">
      <c r="A1040" s="10"/>
      <c r="D1040" s="4"/>
      <c r="G1040" s="24"/>
    </row>
    <row r="1041" spans="1:7" s="3" customFormat="1">
      <c r="A1041" s="10"/>
      <c r="D1041" s="4"/>
      <c r="G1041" s="24"/>
    </row>
    <row r="1042" spans="1:7" s="3" customFormat="1">
      <c r="A1042" s="10"/>
      <c r="D1042" s="4"/>
      <c r="G1042" s="24"/>
    </row>
    <row r="1043" spans="1:7" s="3" customFormat="1">
      <c r="A1043" s="10"/>
      <c r="D1043" s="4"/>
      <c r="G1043" s="24"/>
    </row>
    <row r="1044" spans="1:7" s="3" customFormat="1">
      <c r="A1044" s="10"/>
      <c r="D1044" s="4"/>
      <c r="G1044" s="24"/>
    </row>
    <row r="1045" spans="1:7" s="3" customFormat="1">
      <c r="A1045" s="10"/>
      <c r="D1045" s="4"/>
      <c r="G1045" s="24"/>
    </row>
    <row r="1046" spans="1:7" s="3" customFormat="1">
      <c r="A1046" s="10"/>
      <c r="D1046" s="4"/>
      <c r="G1046" s="24"/>
    </row>
    <row r="1047" spans="1:7" s="3" customFormat="1">
      <c r="A1047" s="10"/>
      <c r="D1047" s="4"/>
      <c r="G1047" s="24"/>
    </row>
    <row r="1048" spans="1:7" s="3" customFormat="1">
      <c r="A1048" s="10"/>
      <c r="D1048" s="4"/>
      <c r="G1048" s="24"/>
    </row>
    <row r="1049" spans="1:7" s="3" customFormat="1">
      <c r="A1049" s="10"/>
      <c r="D1049" s="4"/>
      <c r="G1049" s="24"/>
    </row>
    <row r="1050" spans="1:7" s="3" customFormat="1">
      <c r="A1050" s="10"/>
      <c r="D1050" s="4"/>
      <c r="G1050" s="24"/>
    </row>
    <row r="1051" spans="1:7" s="3" customFormat="1">
      <c r="A1051" s="10"/>
      <c r="D1051" s="4"/>
      <c r="G1051" s="24"/>
    </row>
    <row r="1052" spans="1:7" s="3" customFormat="1">
      <c r="A1052" s="10"/>
      <c r="D1052" s="4"/>
      <c r="G1052" s="24"/>
    </row>
    <row r="1053" spans="1:7" s="3" customFormat="1">
      <c r="A1053" s="10"/>
      <c r="D1053" s="4"/>
      <c r="G1053" s="24"/>
    </row>
    <row r="1054" spans="1:7" s="3" customFormat="1">
      <c r="A1054" s="10"/>
      <c r="D1054" s="4"/>
      <c r="G1054" s="24"/>
    </row>
    <row r="1055" spans="1:7" s="3" customFormat="1">
      <c r="A1055" s="10"/>
      <c r="D1055" s="4"/>
      <c r="G1055" s="24"/>
    </row>
    <row r="1056" spans="1:7" s="3" customFormat="1">
      <c r="A1056" s="10"/>
      <c r="D1056" s="4"/>
      <c r="G1056" s="24"/>
    </row>
    <row r="1057" spans="1:7" s="3" customFormat="1">
      <c r="A1057" s="10"/>
      <c r="D1057" s="4"/>
      <c r="G1057" s="24"/>
    </row>
    <row r="1058" spans="1:7" s="3" customFormat="1">
      <c r="A1058" s="10"/>
      <c r="D1058" s="4"/>
      <c r="G1058" s="24"/>
    </row>
    <row r="1059" spans="1:7" s="3" customFormat="1">
      <c r="A1059" s="10"/>
      <c r="D1059" s="4"/>
      <c r="G1059" s="24"/>
    </row>
    <row r="1060" spans="1:7" s="3" customFormat="1">
      <c r="A1060" s="10"/>
      <c r="D1060" s="4"/>
      <c r="G1060" s="24"/>
    </row>
    <row r="1061" spans="1:7" s="3" customFormat="1">
      <c r="A1061" s="10"/>
      <c r="D1061" s="4"/>
      <c r="G1061" s="24"/>
    </row>
    <row r="1062" spans="1:7" s="3" customFormat="1">
      <c r="A1062" s="10"/>
      <c r="D1062" s="4"/>
      <c r="G1062" s="24"/>
    </row>
    <row r="1063" spans="1:7" s="3" customFormat="1">
      <c r="A1063" s="10"/>
      <c r="D1063" s="4"/>
      <c r="G1063" s="24"/>
    </row>
    <row r="1064" spans="1:7" s="3" customFormat="1">
      <c r="A1064" s="10"/>
      <c r="D1064" s="4"/>
      <c r="G1064" s="24"/>
    </row>
    <row r="1065" spans="1:7" s="3" customFormat="1">
      <c r="A1065" s="10"/>
      <c r="D1065" s="4"/>
      <c r="G1065" s="24"/>
    </row>
    <row r="1066" spans="1:7" s="3" customFormat="1">
      <c r="A1066" s="10"/>
      <c r="D1066" s="4"/>
      <c r="G1066" s="24"/>
    </row>
    <row r="1067" spans="1:7" s="3" customFormat="1">
      <c r="A1067" s="10"/>
      <c r="D1067" s="4"/>
      <c r="G1067" s="24"/>
    </row>
    <row r="1068" spans="1:7" s="3" customFormat="1">
      <c r="A1068" s="10"/>
      <c r="D1068" s="4"/>
      <c r="G1068" s="24"/>
    </row>
    <row r="1069" spans="1:7" s="3" customFormat="1">
      <c r="A1069" s="10"/>
      <c r="D1069" s="4"/>
      <c r="G1069" s="24"/>
    </row>
    <row r="1070" spans="1:7" s="3" customFormat="1">
      <c r="A1070" s="10"/>
      <c r="D1070" s="4"/>
      <c r="G1070" s="24"/>
    </row>
    <row r="1071" spans="1:7" s="3" customFormat="1">
      <c r="A1071" s="10"/>
      <c r="D1071" s="4"/>
      <c r="G1071" s="24"/>
    </row>
    <row r="1072" spans="1:7" s="3" customFormat="1">
      <c r="A1072" s="10"/>
      <c r="D1072" s="4"/>
      <c r="G1072" s="24"/>
    </row>
    <row r="1073" spans="1:7" s="3" customFormat="1">
      <c r="A1073" s="10"/>
      <c r="D1073" s="4"/>
      <c r="G1073" s="24"/>
    </row>
    <row r="1074" spans="1:7" s="3" customFormat="1">
      <c r="A1074" s="10"/>
      <c r="D1074" s="4"/>
      <c r="G1074" s="24"/>
    </row>
    <row r="1075" spans="1:7" s="3" customFormat="1">
      <c r="A1075" s="10"/>
      <c r="D1075" s="4"/>
      <c r="G1075" s="24"/>
    </row>
    <row r="1076" spans="1:7" s="3" customFormat="1">
      <c r="A1076" s="10"/>
      <c r="D1076" s="4"/>
      <c r="G1076" s="24"/>
    </row>
    <row r="1077" spans="1:7" s="3" customFormat="1">
      <c r="A1077" s="10"/>
      <c r="D1077" s="4"/>
      <c r="G1077" s="24"/>
    </row>
    <row r="1078" spans="1:7" s="3" customFormat="1">
      <c r="A1078" s="10"/>
      <c r="D1078" s="4"/>
      <c r="G1078" s="24"/>
    </row>
    <row r="1079" spans="1:7" s="3" customFormat="1">
      <c r="A1079" s="10"/>
      <c r="D1079" s="4"/>
      <c r="G1079" s="24"/>
    </row>
    <row r="1080" spans="1:7" s="3" customFormat="1">
      <c r="A1080" s="10"/>
      <c r="D1080" s="4"/>
      <c r="G1080" s="24"/>
    </row>
    <row r="1081" spans="1:7" s="3" customFormat="1">
      <c r="A1081" s="10"/>
      <c r="D1081" s="4"/>
      <c r="G1081" s="24"/>
    </row>
    <row r="1082" spans="1:7" s="3" customFormat="1">
      <c r="A1082" s="10"/>
      <c r="D1082" s="4"/>
      <c r="G1082" s="24"/>
    </row>
    <row r="1083" spans="1:7" s="3" customFormat="1">
      <c r="A1083" s="10"/>
      <c r="D1083" s="4"/>
      <c r="G1083" s="24"/>
    </row>
    <row r="1084" spans="1:7" s="3" customFormat="1">
      <c r="A1084" s="10"/>
      <c r="D1084" s="4"/>
      <c r="G1084" s="24"/>
    </row>
    <row r="1085" spans="1:7" s="3" customFormat="1">
      <c r="A1085" s="10"/>
      <c r="D1085" s="4"/>
      <c r="G1085" s="24"/>
    </row>
    <row r="1086" spans="1:7" s="3" customFormat="1">
      <c r="A1086" s="10"/>
      <c r="D1086" s="4"/>
      <c r="G1086" s="24"/>
    </row>
    <row r="1087" spans="1:7" s="3" customFormat="1">
      <c r="A1087" s="10"/>
      <c r="D1087" s="4"/>
      <c r="G1087" s="24"/>
    </row>
    <row r="1088" spans="1:7" s="3" customFormat="1">
      <c r="A1088" s="10"/>
      <c r="D1088" s="4"/>
      <c r="G1088" s="24"/>
    </row>
    <row r="1089" spans="1:7" s="3" customFormat="1">
      <c r="A1089" s="10"/>
      <c r="D1089" s="4"/>
      <c r="G1089" s="24"/>
    </row>
    <row r="1090" spans="1:7" s="3" customFormat="1">
      <c r="A1090" s="10"/>
      <c r="D1090" s="4"/>
      <c r="G1090" s="24"/>
    </row>
    <row r="1091" spans="1:7" s="3" customFormat="1">
      <c r="A1091" s="10"/>
      <c r="D1091" s="4"/>
      <c r="G1091" s="24"/>
    </row>
    <row r="1092" spans="1:7" s="3" customFormat="1">
      <c r="A1092" s="10"/>
      <c r="D1092" s="4"/>
      <c r="G1092" s="24"/>
    </row>
    <row r="1093" spans="1:7" s="3" customFormat="1">
      <c r="A1093" s="10"/>
      <c r="D1093" s="4"/>
      <c r="G1093" s="24"/>
    </row>
    <row r="1094" spans="1:7" s="3" customFormat="1">
      <c r="A1094" s="10"/>
      <c r="D1094" s="4"/>
      <c r="G1094" s="24"/>
    </row>
    <row r="1095" spans="1:7" s="3" customFormat="1">
      <c r="A1095" s="10"/>
      <c r="D1095" s="4"/>
      <c r="G1095" s="24"/>
    </row>
    <row r="1096" spans="1:7" s="3" customFormat="1">
      <c r="A1096" s="10"/>
      <c r="D1096" s="4"/>
      <c r="G1096" s="24"/>
    </row>
    <row r="1097" spans="1:7" s="3" customFormat="1">
      <c r="A1097" s="10"/>
      <c r="D1097" s="4"/>
      <c r="G1097" s="24"/>
    </row>
    <row r="1098" spans="1:7" s="3" customFormat="1">
      <c r="A1098" s="10"/>
      <c r="D1098" s="4"/>
      <c r="G1098" s="24"/>
    </row>
    <row r="1099" spans="1:7" s="3" customFormat="1">
      <c r="A1099" s="10"/>
      <c r="D1099" s="4"/>
      <c r="G1099" s="24"/>
    </row>
    <row r="1100" spans="1:7" s="3" customFormat="1">
      <c r="A1100" s="10"/>
      <c r="D1100" s="4"/>
      <c r="G1100" s="24"/>
    </row>
    <row r="1101" spans="1:7" s="3" customFormat="1">
      <c r="A1101" s="10"/>
      <c r="D1101" s="4"/>
      <c r="G1101" s="24"/>
    </row>
    <row r="1102" spans="1:7" s="3" customFormat="1">
      <c r="A1102" s="10"/>
      <c r="D1102" s="4"/>
      <c r="G1102" s="24"/>
    </row>
    <row r="1103" spans="1:7" s="3" customFormat="1">
      <c r="A1103" s="10"/>
      <c r="D1103" s="4"/>
      <c r="G1103" s="24"/>
    </row>
    <row r="1104" spans="1:7" s="3" customFormat="1">
      <c r="A1104" s="10"/>
      <c r="D1104" s="4"/>
      <c r="G1104" s="24"/>
    </row>
    <row r="1105" spans="1:7" s="3" customFormat="1">
      <c r="A1105" s="10"/>
      <c r="D1105" s="4"/>
      <c r="G1105" s="24"/>
    </row>
    <row r="1106" spans="1:7" s="3" customFormat="1">
      <c r="A1106" s="10"/>
      <c r="D1106" s="4"/>
      <c r="G1106" s="24"/>
    </row>
    <row r="1107" spans="1:7" s="3" customFormat="1">
      <c r="A1107" s="10"/>
      <c r="D1107" s="4"/>
      <c r="G1107" s="24"/>
    </row>
    <row r="1108" spans="1:7" s="3" customFormat="1">
      <c r="A1108" s="10"/>
      <c r="D1108" s="4"/>
      <c r="G1108" s="24"/>
    </row>
    <row r="1109" spans="1:7" s="3" customFormat="1">
      <c r="A1109" s="10"/>
      <c r="D1109" s="4"/>
      <c r="G1109" s="24"/>
    </row>
    <row r="1110" spans="1:7" s="3" customFormat="1">
      <c r="A1110" s="10"/>
      <c r="D1110" s="4"/>
      <c r="G1110" s="24"/>
    </row>
    <row r="1111" spans="1:7" s="3" customFormat="1">
      <c r="A1111" s="10"/>
      <c r="D1111" s="4"/>
      <c r="G1111" s="24"/>
    </row>
    <row r="1112" spans="1:7" s="3" customFormat="1">
      <c r="A1112" s="10"/>
      <c r="D1112" s="4"/>
      <c r="G1112" s="24"/>
    </row>
    <row r="1113" spans="1:7" s="3" customFormat="1">
      <c r="A1113" s="10"/>
      <c r="D1113" s="4"/>
      <c r="G1113" s="24"/>
    </row>
    <row r="1114" spans="1:7" s="3" customFormat="1">
      <c r="A1114" s="10"/>
      <c r="D1114" s="4"/>
      <c r="G1114" s="24"/>
    </row>
    <row r="1115" spans="1:7" s="3" customFormat="1">
      <c r="A1115" s="10"/>
      <c r="D1115" s="4"/>
      <c r="G1115" s="24"/>
    </row>
    <row r="1116" spans="1:7" s="3" customFormat="1">
      <c r="A1116" s="10"/>
      <c r="D1116" s="4"/>
      <c r="G1116" s="24"/>
    </row>
    <row r="1117" spans="1:7" s="3" customFormat="1">
      <c r="A1117" s="10"/>
      <c r="D1117" s="4"/>
      <c r="G1117" s="24"/>
    </row>
    <row r="1118" spans="1:7" s="3" customFormat="1">
      <c r="A1118" s="10"/>
      <c r="D1118" s="4"/>
      <c r="G1118" s="24"/>
    </row>
    <row r="1119" spans="1:7" s="3" customFormat="1">
      <c r="A1119" s="10"/>
      <c r="D1119" s="4"/>
      <c r="G1119" s="24"/>
    </row>
    <row r="1120" spans="1:7" s="3" customFormat="1">
      <c r="A1120" s="10"/>
      <c r="D1120" s="4"/>
      <c r="G1120" s="24"/>
    </row>
    <row r="1121" spans="1:7" s="3" customFormat="1">
      <c r="A1121" s="10"/>
      <c r="D1121" s="4"/>
      <c r="G1121" s="24"/>
    </row>
    <row r="1122" spans="1:7" s="3" customFormat="1">
      <c r="A1122" s="10"/>
      <c r="D1122" s="4"/>
      <c r="G1122" s="24"/>
    </row>
    <row r="1123" spans="1:7" s="3" customFormat="1">
      <c r="A1123" s="10"/>
      <c r="D1123" s="4"/>
      <c r="G1123" s="24"/>
    </row>
    <row r="1124" spans="1:7" s="3" customFormat="1">
      <c r="A1124" s="10"/>
      <c r="D1124" s="4"/>
      <c r="G1124" s="24"/>
    </row>
    <row r="1125" spans="1:7" s="3" customFormat="1">
      <c r="A1125" s="10"/>
      <c r="D1125" s="4"/>
      <c r="G1125" s="24"/>
    </row>
    <row r="1126" spans="1:7" s="3" customFormat="1">
      <c r="A1126" s="10"/>
      <c r="D1126" s="4"/>
      <c r="G1126" s="24"/>
    </row>
    <row r="1127" spans="1:7" s="3" customFormat="1">
      <c r="A1127" s="10"/>
      <c r="D1127" s="4"/>
      <c r="G1127" s="24"/>
    </row>
    <row r="1128" spans="1:7" s="3" customFormat="1">
      <c r="A1128" s="10"/>
      <c r="D1128" s="4"/>
      <c r="G1128" s="24"/>
    </row>
    <row r="1129" spans="1:7" s="3" customFormat="1">
      <c r="A1129" s="10"/>
      <c r="D1129" s="4"/>
      <c r="G1129" s="24"/>
    </row>
    <row r="1130" spans="1:7" s="3" customFormat="1">
      <c r="A1130" s="10"/>
      <c r="D1130" s="4"/>
      <c r="G1130" s="24"/>
    </row>
    <row r="1131" spans="1:7" s="3" customFormat="1">
      <c r="A1131" s="10"/>
      <c r="D1131" s="4"/>
      <c r="G1131" s="24"/>
    </row>
    <row r="1132" spans="1:7" s="3" customFormat="1">
      <c r="A1132" s="10"/>
      <c r="D1132" s="4"/>
      <c r="G1132" s="24"/>
    </row>
    <row r="1133" spans="1:7" s="3" customFormat="1">
      <c r="A1133" s="10"/>
      <c r="D1133" s="4"/>
      <c r="G1133" s="24"/>
    </row>
    <row r="1134" spans="1:7" s="3" customFormat="1">
      <c r="A1134" s="10"/>
      <c r="D1134" s="4"/>
      <c r="G1134" s="24"/>
    </row>
    <row r="1135" spans="1:7" s="3" customFormat="1">
      <c r="A1135" s="10"/>
      <c r="D1135" s="4"/>
      <c r="G1135" s="24"/>
    </row>
    <row r="1136" spans="1:7" s="3" customFormat="1">
      <c r="A1136" s="10"/>
      <c r="D1136" s="4"/>
      <c r="G1136" s="24"/>
    </row>
    <row r="1137" spans="1:7" s="3" customFormat="1">
      <c r="A1137" s="10"/>
      <c r="D1137" s="4"/>
      <c r="G1137" s="24"/>
    </row>
    <row r="1138" spans="1:7" s="3" customFormat="1">
      <c r="A1138" s="10"/>
      <c r="D1138" s="4"/>
      <c r="G1138" s="24"/>
    </row>
    <row r="1139" spans="1:7" s="3" customFormat="1">
      <c r="A1139" s="10"/>
      <c r="D1139" s="4"/>
      <c r="G1139" s="24"/>
    </row>
    <row r="1140" spans="1:7" s="3" customFormat="1">
      <c r="A1140" s="10"/>
      <c r="D1140" s="4"/>
      <c r="G1140" s="24"/>
    </row>
    <row r="1141" spans="1:7" s="3" customFormat="1">
      <c r="A1141" s="10"/>
      <c r="D1141" s="4"/>
      <c r="G1141" s="24"/>
    </row>
    <row r="1142" spans="1:7" s="3" customFormat="1">
      <c r="A1142" s="10"/>
      <c r="D1142" s="4"/>
      <c r="G1142" s="24"/>
    </row>
    <row r="1143" spans="1:7" s="3" customFormat="1">
      <c r="A1143" s="10"/>
      <c r="D1143" s="4"/>
      <c r="G1143" s="24"/>
    </row>
    <row r="1144" spans="1:7" s="3" customFormat="1">
      <c r="A1144" s="10"/>
      <c r="D1144" s="4"/>
      <c r="G1144" s="24"/>
    </row>
    <row r="1145" spans="1:7" s="3" customFormat="1">
      <c r="A1145" s="10"/>
      <c r="D1145" s="4"/>
      <c r="G1145" s="24"/>
    </row>
    <row r="1146" spans="1:7" s="3" customFormat="1">
      <c r="A1146" s="10"/>
      <c r="D1146" s="4"/>
      <c r="G1146" s="24"/>
    </row>
    <row r="1147" spans="1:7" s="3" customFormat="1">
      <c r="A1147" s="10"/>
      <c r="D1147" s="4"/>
      <c r="G1147" s="24"/>
    </row>
    <row r="1148" spans="1:7" s="3" customFormat="1">
      <c r="A1148" s="10"/>
      <c r="D1148" s="4"/>
      <c r="G1148" s="24"/>
    </row>
    <row r="1149" spans="1:7" s="3" customFormat="1">
      <c r="A1149" s="10"/>
      <c r="D1149" s="4"/>
      <c r="G1149" s="24"/>
    </row>
    <row r="1150" spans="1:7" s="3" customFormat="1">
      <c r="A1150" s="10"/>
      <c r="D1150" s="4"/>
      <c r="G1150" s="24"/>
    </row>
    <row r="1151" spans="1:7" s="3" customFormat="1">
      <c r="A1151" s="10"/>
      <c r="D1151" s="4"/>
      <c r="G1151" s="24"/>
    </row>
    <row r="1152" spans="1:7" s="3" customFormat="1">
      <c r="A1152" s="10"/>
      <c r="D1152" s="4"/>
      <c r="G1152" s="24"/>
    </row>
    <row r="1153" spans="1:7" s="3" customFormat="1">
      <c r="A1153" s="10"/>
      <c r="D1153" s="4"/>
      <c r="G1153" s="24"/>
    </row>
    <row r="1154" spans="1:7" s="3" customFormat="1">
      <c r="A1154" s="10"/>
      <c r="D1154" s="4"/>
      <c r="G1154" s="24"/>
    </row>
    <row r="1155" spans="1:7" s="3" customFormat="1">
      <c r="A1155" s="10"/>
      <c r="D1155" s="4"/>
      <c r="G1155" s="24"/>
    </row>
    <row r="1156" spans="1:7" s="3" customFormat="1">
      <c r="A1156" s="10"/>
      <c r="D1156" s="4"/>
      <c r="G1156" s="24"/>
    </row>
    <row r="1157" spans="1:7" s="3" customFormat="1">
      <c r="A1157" s="10"/>
      <c r="D1157" s="4"/>
      <c r="G1157" s="24"/>
    </row>
    <row r="1158" spans="1:7" s="3" customFormat="1">
      <c r="A1158" s="10"/>
      <c r="D1158" s="4"/>
      <c r="G1158" s="24"/>
    </row>
    <row r="1159" spans="1:7" s="3" customFormat="1">
      <c r="A1159" s="10"/>
      <c r="D1159" s="4"/>
      <c r="G1159" s="24"/>
    </row>
    <row r="1160" spans="1:7" s="3" customFormat="1">
      <c r="A1160" s="10"/>
      <c r="D1160" s="4"/>
      <c r="G1160" s="24"/>
    </row>
    <row r="1161" spans="1:7" s="3" customFormat="1">
      <c r="A1161" s="10"/>
      <c r="D1161" s="4"/>
      <c r="G1161" s="24"/>
    </row>
    <row r="1162" spans="1:7" s="3" customFormat="1">
      <c r="A1162" s="10"/>
      <c r="D1162" s="4"/>
      <c r="G1162" s="24"/>
    </row>
    <row r="1163" spans="1:7" s="3" customFormat="1">
      <c r="A1163" s="10"/>
      <c r="D1163" s="4"/>
      <c r="G1163" s="24"/>
    </row>
    <row r="1164" spans="1:7" s="3" customFormat="1">
      <c r="A1164" s="10"/>
      <c r="D1164" s="4"/>
      <c r="G1164" s="24"/>
    </row>
    <row r="1165" spans="1:7" s="3" customFormat="1">
      <c r="A1165" s="10"/>
      <c r="D1165" s="4"/>
      <c r="G1165" s="24"/>
    </row>
    <row r="1166" spans="1:7" s="3" customFormat="1">
      <c r="A1166" s="10"/>
      <c r="D1166" s="4"/>
      <c r="G1166" s="24"/>
    </row>
    <row r="1167" spans="1:7" s="3" customFormat="1">
      <c r="A1167" s="10"/>
      <c r="D1167" s="4"/>
      <c r="G1167" s="24"/>
    </row>
    <row r="1168" spans="1:7" s="3" customFormat="1">
      <c r="A1168" s="10"/>
      <c r="D1168" s="4"/>
      <c r="G1168" s="24"/>
    </row>
    <row r="1169" spans="1:7" s="3" customFormat="1">
      <c r="A1169" s="10"/>
      <c r="D1169" s="4"/>
      <c r="G1169" s="24"/>
    </row>
    <row r="1170" spans="1:7" s="3" customFormat="1">
      <c r="A1170" s="10"/>
      <c r="D1170" s="4"/>
      <c r="G1170" s="24"/>
    </row>
    <row r="1171" spans="1:7" s="3" customFormat="1">
      <c r="A1171" s="10"/>
      <c r="D1171" s="4"/>
      <c r="G1171" s="24"/>
    </row>
    <row r="1172" spans="1:7" s="3" customFormat="1">
      <c r="A1172" s="10"/>
      <c r="D1172" s="4"/>
      <c r="G1172" s="24"/>
    </row>
    <row r="1173" spans="1:7" s="3" customFormat="1">
      <c r="A1173" s="10"/>
      <c r="D1173" s="4"/>
      <c r="G1173" s="24"/>
    </row>
    <row r="1174" spans="1:7" s="3" customFormat="1">
      <c r="A1174" s="10"/>
      <c r="D1174" s="4"/>
      <c r="G1174" s="24"/>
    </row>
    <row r="1175" spans="1:7" s="3" customFormat="1">
      <c r="A1175" s="10"/>
      <c r="D1175" s="4"/>
      <c r="G1175" s="24"/>
    </row>
    <row r="1176" spans="1:7" s="3" customFormat="1">
      <c r="A1176" s="10"/>
      <c r="D1176" s="4"/>
      <c r="G1176" s="24"/>
    </row>
    <row r="1177" spans="1:7" s="3" customFormat="1">
      <c r="A1177" s="10"/>
      <c r="D1177" s="4"/>
      <c r="G1177" s="24"/>
    </row>
    <row r="1178" spans="1:7" s="3" customFormat="1">
      <c r="A1178" s="10"/>
      <c r="D1178" s="4"/>
      <c r="G1178" s="24"/>
    </row>
    <row r="1179" spans="1:7" s="3" customFormat="1">
      <c r="A1179" s="10"/>
      <c r="D1179" s="25"/>
      <c r="E1179"/>
      <c r="F1179"/>
      <c r="G1179" s="26"/>
    </row>
  </sheetData>
  <sheetProtection selectLockedCells="1" selectUnlockedCells="1"/>
  <mergeCells count="1">
    <mergeCell ref="I79:K79"/>
  </mergeCells>
  <phoneticPr fontId="33" type="noConversion"/>
  <pageMargins left="0.59055118110236227" right="0.39370078740157483" top="0.59055118110236227" bottom="0.39370078740157483" header="0.51181102362204722" footer="0.51181102362204722"/>
  <pageSetup paperSize="9" scale="5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1"/>
  <sheetViews>
    <sheetView zoomScale="85" zoomScaleNormal="85" workbookViewId="0" xr3:uid="{842E5F09-E766-5B8D-85AF-A39847EA96FD}">
      <selection activeCell="B9" sqref="B9"/>
    </sheetView>
  </sheetViews>
  <sheetFormatPr defaultRowHeight="12.75"/>
  <cols>
    <col min="1" max="1" width="18.140625" style="10" customWidth="1"/>
    <col min="2" max="2" width="18" customWidth="1"/>
    <col min="3" max="3" width="40.42578125" customWidth="1"/>
    <col min="4" max="4" width="5" style="25" customWidth="1"/>
    <col min="5" max="6" width="13.7109375" customWidth="1"/>
    <col min="7" max="7" width="11.85546875" style="26" customWidth="1"/>
    <col min="8" max="8" width="10" customWidth="1"/>
    <col min="9" max="25" width="5.85546875" customWidth="1"/>
  </cols>
  <sheetData>
    <row r="1" spans="1:31" ht="18">
      <c r="A1" s="27" t="s">
        <v>347</v>
      </c>
      <c r="B1" s="5"/>
    </row>
    <row r="2" spans="1:31">
      <c r="A2" s="9"/>
      <c r="B2" s="9"/>
    </row>
    <row r="3" spans="1:31">
      <c r="A3" s="10" t="s">
        <v>1</v>
      </c>
      <c r="B3" s="139" t="s">
        <v>2</v>
      </c>
    </row>
    <row r="4" spans="1:31">
      <c r="A4" s="11"/>
      <c r="B4" s="139" t="s">
        <v>3</v>
      </c>
    </row>
    <row r="5" spans="1:31">
      <c r="A5" s="11"/>
      <c r="B5" s="139" t="s">
        <v>4</v>
      </c>
    </row>
    <row r="6" spans="1:31">
      <c r="A6" s="11"/>
      <c r="B6" s="139" t="s">
        <v>5</v>
      </c>
      <c r="E6" s="28"/>
      <c r="F6" s="28"/>
      <c r="G6" s="29"/>
      <c r="H6" s="28"/>
      <c r="I6" s="28"/>
    </row>
    <row r="7" spans="1:31">
      <c r="A7" s="11"/>
      <c r="B7" s="139" t="s">
        <v>6</v>
      </c>
      <c r="E7" s="28"/>
      <c r="F7" s="28"/>
      <c r="G7" s="29"/>
      <c r="H7" s="28"/>
      <c r="I7" s="28"/>
    </row>
    <row r="8" spans="1:31">
      <c r="A8" s="11"/>
      <c r="B8" s="139"/>
      <c r="E8" s="28"/>
      <c r="F8" s="28"/>
      <c r="G8" s="29"/>
      <c r="H8" s="28"/>
      <c r="I8" s="28"/>
    </row>
    <row r="9" spans="1:31" s="8" customFormat="1">
      <c r="A9" s="106" t="s">
        <v>7</v>
      </c>
      <c r="B9" s="107"/>
      <c r="C9" s="108"/>
      <c r="D9" s="7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8" customFormat="1">
      <c r="A10" s="109"/>
      <c r="B10" s="110"/>
      <c r="C10" s="111"/>
      <c r="D10" s="7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8" customFormat="1">
      <c r="A11" s="112" t="s">
        <v>8</v>
      </c>
      <c r="B11" s="113"/>
      <c r="C11" s="114"/>
      <c r="D11" s="7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8" customFormat="1">
      <c r="A12" s="112" t="s">
        <v>9</v>
      </c>
      <c r="B12" s="115"/>
      <c r="C12" s="116"/>
      <c r="D12" s="7"/>
      <c r="E12" s="6"/>
      <c r="F12" s="6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8" customFormat="1">
      <c r="A13" s="112" t="s">
        <v>10</v>
      </c>
      <c r="B13" s="110"/>
      <c r="C13" s="111"/>
      <c r="D13" s="7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8" customFormat="1">
      <c r="A14" s="112" t="s">
        <v>11</v>
      </c>
      <c r="B14" s="110"/>
      <c r="C14" s="111"/>
      <c r="D14" s="7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8" customFormat="1">
      <c r="A15" s="109"/>
      <c r="B15" s="110"/>
      <c r="C15" s="111"/>
      <c r="D15" s="7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8" customFormat="1">
      <c r="A16" s="112" t="s">
        <v>12</v>
      </c>
      <c r="B16" s="110"/>
      <c r="C16" s="111"/>
      <c r="D16" s="7"/>
      <c r="E16" s="6"/>
      <c r="F16" s="6"/>
      <c r="G16" s="6"/>
      <c r="H16" s="6"/>
      <c r="I16" s="6"/>
      <c r="J16" s="6"/>
      <c r="K16" s="6"/>
      <c r="L16" s="6"/>
      <c r="M16" s="6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8" customFormat="1">
      <c r="A17" s="112" t="s">
        <v>13</v>
      </c>
      <c r="B17" s="110"/>
      <c r="C17" s="111"/>
      <c r="D17" s="7"/>
      <c r="E17" s="6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8" customFormat="1">
      <c r="A18" s="109"/>
      <c r="B18" s="110"/>
      <c r="C18" s="111"/>
      <c r="D18" s="7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8" customFormat="1">
      <c r="A19" s="112" t="s">
        <v>14</v>
      </c>
      <c r="B19" s="115"/>
      <c r="C19" s="116"/>
      <c r="D19" s="7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8" customFormat="1">
      <c r="A20" s="109"/>
      <c r="B20" s="115"/>
      <c r="C20" s="116"/>
      <c r="D20" s="7"/>
      <c r="E20" s="6"/>
      <c r="F20" s="6"/>
      <c r="G20" s="6"/>
      <c r="H20" s="6"/>
      <c r="I20" s="6"/>
      <c r="J20" s="6"/>
      <c r="K20" s="6"/>
      <c r="L20" s="6"/>
      <c r="M20" s="6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8" customFormat="1">
      <c r="A21" s="109"/>
      <c r="B21" s="117"/>
      <c r="C21" s="118"/>
      <c r="D21" s="7"/>
      <c r="E21" s="6"/>
      <c r="F21" s="6"/>
      <c r="G21" s="6"/>
      <c r="H21" s="6"/>
      <c r="I21" s="6"/>
      <c r="J21" s="6"/>
      <c r="K21" s="6"/>
      <c r="L21" s="6"/>
      <c r="M21" s="6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8" customFormat="1">
      <c r="A22" s="109"/>
      <c r="B22" s="117"/>
      <c r="C22" s="118"/>
      <c r="D22" s="7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8" customFormat="1">
      <c r="A23" s="112" t="s">
        <v>15</v>
      </c>
      <c r="B23" s="110"/>
      <c r="C23" s="111"/>
      <c r="D23" s="7"/>
      <c r="E23" s="6"/>
      <c r="F23" s="6"/>
      <c r="G23" s="6"/>
      <c r="H23" s="6"/>
      <c r="I23" s="6"/>
      <c r="J23" s="6"/>
      <c r="K23" s="6"/>
      <c r="L23" s="6"/>
      <c r="M23" s="6"/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8" customFormat="1">
      <c r="A24" s="112" t="s">
        <v>16</v>
      </c>
      <c r="B24" s="110"/>
      <c r="C24" s="111"/>
      <c r="D24" s="7"/>
      <c r="E24" s="6"/>
      <c r="F24" s="6"/>
      <c r="G24" s="6"/>
      <c r="H24" s="6"/>
      <c r="I24" s="6"/>
      <c r="J24" s="6"/>
      <c r="K24" s="6"/>
      <c r="L24" s="6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8" customFormat="1">
      <c r="A25" s="112" t="s">
        <v>17</v>
      </c>
      <c r="B25" s="110"/>
      <c r="C25" s="111"/>
      <c r="D25" s="7"/>
      <c r="E25" s="6"/>
      <c r="F25" s="6"/>
      <c r="G25" s="6"/>
      <c r="H25" s="6"/>
      <c r="I25" s="6"/>
      <c r="J25" s="6"/>
      <c r="K25" s="6"/>
      <c r="L25" s="6"/>
      <c r="M25" s="6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8" customFormat="1">
      <c r="A26" s="109"/>
      <c r="B26" s="110"/>
      <c r="C26" s="111"/>
      <c r="D26" s="7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8" customFormat="1">
      <c r="A27" s="119" t="s">
        <v>18</v>
      </c>
      <c r="B27" s="120" t="s">
        <v>19</v>
      </c>
      <c r="C27" s="121" t="s">
        <v>348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8" customFormat="1">
      <c r="A28" s="112" t="s">
        <v>24</v>
      </c>
      <c r="B28" s="125"/>
      <c r="C28" s="108"/>
      <c r="D28" s="7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8" customFormat="1">
      <c r="A29" s="112"/>
      <c r="B29" s="110"/>
      <c r="C29" s="126"/>
      <c r="D29" s="7"/>
      <c r="E29" s="6"/>
      <c r="F29" s="6"/>
      <c r="G29" s="6"/>
      <c r="H29" s="6"/>
      <c r="I29" s="6"/>
      <c r="J29" s="6"/>
      <c r="K29" s="6"/>
      <c r="L29" s="6"/>
      <c r="M29" s="6"/>
      <c r="N29" s="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8" customFormat="1">
      <c r="A30" s="112" t="s">
        <v>25</v>
      </c>
      <c r="B30" s="110"/>
      <c r="C30" s="126"/>
      <c r="D30" s="7"/>
      <c r="E30" s="6"/>
      <c r="F30" s="6"/>
      <c r="G30" s="6"/>
      <c r="H30" s="6"/>
      <c r="I30" s="6"/>
      <c r="J30" s="6"/>
      <c r="K30" s="6"/>
      <c r="L30" s="6"/>
      <c r="M30" s="6"/>
      <c r="N30" s="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8" customFormat="1">
      <c r="A31" s="112"/>
      <c r="B31" s="125"/>
      <c r="C31" s="126"/>
      <c r="D31" s="7"/>
      <c r="E31" s="6"/>
      <c r="F31" s="6"/>
      <c r="G31" s="6"/>
      <c r="H31" s="6"/>
      <c r="I31" s="6"/>
      <c r="J31" s="6"/>
      <c r="K31" s="6"/>
      <c r="L31" s="6"/>
      <c r="M31" s="6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8" customFormat="1">
      <c r="A32" s="112" t="s">
        <v>26</v>
      </c>
      <c r="B32" s="125"/>
      <c r="C32" s="126"/>
      <c r="D32" s="7"/>
      <c r="E32" s="6"/>
      <c r="F32" s="6"/>
      <c r="G32" s="6"/>
      <c r="H32" s="6"/>
      <c r="I32" s="6"/>
      <c r="J32" s="6"/>
      <c r="K32" s="6"/>
      <c r="L32" s="6"/>
      <c r="M32" s="6"/>
      <c r="N32" s="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8" customFormat="1">
      <c r="A33" s="112"/>
      <c r="B33" s="110"/>
      <c r="C33" s="126"/>
      <c r="D33" s="7"/>
      <c r="E33" s="6"/>
      <c r="F33" s="6"/>
      <c r="G33" s="6"/>
      <c r="H33" s="6"/>
      <c r="I33" s="6"/>
      <c r="J33" s="6"/>
      <c r="K33" s="6"/>
      <c r="L33" s="6"/>
      <c r="M33" s="6"/>
      <c r="N33" s="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8" customFormat="1">
      <c r="A34" s="112" t="s">
        <v>27</v>
      </c>
      <c r="B34" s="125"/>
      <c r="C34" s="126"/>
      <c r="D34" s="7"/>
      <c r="E34" s="6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8" customFormat="1">
      <c r="A35" s="106"/>
      <c r="B35" s="125"/>
      <c r="C35" s="127"/>
      <c r="D35" s="7"/>
      <c r="E35" s="6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8" customFormat="1">
      <c r="A36" s="112" t="s">
        <v>28</v>
      </c>
      <c r="B36" s="128" t="s">
        <v>29</v>
      </c>
      <c r="C36" s="129"/>
      <c r="D36" s="7"/>
      <c r="E36" s="6"/>
      <c r="F36" s="6"/>
      <c r="G36" s="6"/>
      <c r="H36" s="6"/>
      <c r="I36" s="6"/>
      <c r="J36" s="6"/>
      <c r="K36" s="6"/>
      <c r="L36" s="6"/>
      <c r="M36" s="6"/>
      <c r="N36" s="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8" customFormat="1">
      <c r="A37" s="130"/>
      <c r="B37" s="125"/>
      <c r="C37" s="131"/>
      <c r="D37" s="7"/>
      <c r="E37" s="6"/>
      <c r="F37" s="6"/>
      <c r="G37" s="6"/>
      <c r="H37" s="6"/>
      <c r="I37" s="6"/>
      <c r="J37" s="6"/>
      <c r="K37" s="6"/>
      <c r="L37" s="6"/>
      <c r="M37" s="6"/>
      <c r="N37" s="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8" customFormat="1">
      <c r="A38" s="130" t="s">
        <v>30</v>
      </c>
      <c r="B38" s="125" t="s">
        <v>349</v>
      </c>
      <c r="C38" s="129"/>
      <c r="D38" s="7"/>
      <c r="E38" s="6"/>
      <c r="F38" s="6"/>
      <c r="G38" s="6"/>
      <c r="H38" s="6"/>
      <c r="I38" s="6"/>
      <c r="J38" s="6"/>
      <c r="K38" s="6"/>
      <c r="L38" s="6"/>
      <c r="M38" s="6"/>
      <c r="N38" s="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8" customFormat="1">
      <c r="A39" s="130"/>
      <c r="B39" s="125" t="s">
        <v>32</v>
      </c>
      <c r="C39" s="129"/>
      <c r="D39" s="7"/>
      <c r="E39" s="6"/>
      <c r="F39" s="6"/>
      <c r="G39" s="6"/>
      <c r="H39" s="6"/>
      <c r="I39" s="6"/>
      <c r="J39" s="6"/>
      <c r="K39" s="6"/>
      <c r="L39" s="6"/>
      <c r="M39" s="6"/>
      <c r="N39" s="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8" customFormat="1">
      <c r="A40" s="132" t="s">
        <v>33</v>
      </c>
      <c r="B40" s="125"/>
      <c r="C40" s="133"/>
      <c r="D40" s="7"/>
      <c r="E40" s="6"/>
      <c r="F40" s="6"/>
      <c r="G40" s="6"/>
      <c r="H40" s="6"/>
      <c r="I40" s="6"/>
      <c r="J40" s="6"/>
      <c r="K40" s="6"/>
      <c r="L40" s="6"/>
      <c r="M40" s="6"/>
      <c r="N40" s="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8" customFormat="1">
      <c r="A41" s="123" t="s">
        <v>34</v>
      </c>
      <c r="B41" s="125"/>
      <c r="C41" s="126"/>
      <c r="D41" s="7"/>
      <c r="E41" s="6"/>
      <c r="F41" s="6"/>
      <c r="G41" s="6"/>
      <c r="H41" s="6"/>
      <c r="I41" s="6"/>
      <c r="J41" s="6"/>
      <c r="K41" s="6"/>
      <c r="L41" s="6"/>
      <c r="M41" s="6"/>
      <c r="N41" s="7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8" customFormat="1">
      <c r="A42" s="123"/>
      <c r="B42" s="125"/>
      <c r="C42" s="126"/>
      <c r="D42" s="7"/>
      <c r="E42" s="6"/>
      <c r="F42" s="6"/>
      <c r="G42" s="6"/>
      <c r="H42" s="6"/>
      <c r="I42" s="6"/>
      <c r="J42" s="6"/>
      <c r="K42" s="6"/>
      <c r="L42" s="6"/>
      <c r="M42" s="6"/>
      <c r="N42" s="7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8" customFormat="1">
      <c r="A43" s="112" t="s">
        <v>35</v>
      </c>
      <c r="B43" s="113"/>
      <c r="C43" s="114"/>
      <c r="D43" s="7"/>
      <c r="E43" s="6"/>
      <c r="F43" s="6"/>
      <c r="G43" s="6"/>
      <c r="H43" s="6"/>
      <c r="I43" s="6"/>
      <c r="J43" s="6"/>
      <c r="K43" s="6"/>
      <c r="L43" s="6"/>
      <c r="M43" s="6"/>
      <c r="N43" s="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8" customFormat="1">
      <c r="A44" s="112" t="s">
        <v>36</v>
      </c>
      <c r="B44" s="125"/>
      <c r="C44" s="111"/>
      <c r="D44" s="7"/>
      <c r="E44" s="6"/>
      <c r="F44" s="6"/>
      <c r="G44" s="6"/>
      <c r="H44" s="6"/>
      <c r="I44" s="6"/>
      <c r="J44" s="6"/>
      <c r="K44" s="6"/>
      <c r="L44" s="6"/>
      <c r="M44" s="6"/>
      <c r="N44" s="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8" customFormat="1">
      <c r="A45" s="112" t="s">
        <v>37</v>
      </c>
      <c r="B45" s="125"/>
      <c r="C45" s="111"/>
      <c r="D45" s="7"/>
      <c r="E45" s="6"/>
      <c r="F45" s="6"/>
      <c r="G45" s="6"/>
      <c r="H45" s="6"/>
      <c r="I45" s="6"/>
      <c r="J45" s="6"/>
      <c r="K45" s="6"/>
      <c r="L45" s="6"/>
      <c r="M45" s="6"/>
      <c r="N45" s="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7" spans="1:31" s="3" customFormat="1" ht="24" customHeight="1">
      <c r="A47" s="35" t="s">
        <v>38</v>
      </c>
      <c r="B47" s="36" t="s">
        <v>39</v>
      </c>
      <c r="C47" s="58" t="s">
        <v>350</v>
      </c>
      <c r="D47" s="38" t="s">
        <v>41</v>
      </c>
      <c r="E47" s="39" t="s">
        <v>42</v>
      </c>
      <c r="F47" s="39" t="s">
        <v>257</v>
      </c>
      <c r="G47" s="39" t="s">
        <v>47</v>
      </c>
      <c r="H47" s="39" t="s">
        <v>48</v>
      </c>
      <c r="I47" s="40" t="s">
        <v>351</v>
      </c>
      <c r="J47" s="40" t="s">
        <v>352</v>
      </c>
      <c r="K47" s="40" t="s">
        <v>305</v>
      </c>
      <c r="L47" s="40" t="s">
        <v>306</v>
      </c>
      <c r="M47" s="40" t="s">
        <v>353</v>
      </c>
      <c r="N47" s="40" t="s">
        <v>354</v>
      </c>
      <c r="O47" s="33"/>
      <c r="Q47" s="33"/>
      <c r="S47" s="19"/>
    </row>
    <row r="48" spans="1:31" s="3" customFormat="1">
      <c r="A48" s="41" t="s">
        <v>355</v>
      </c>
      <c r="B48" s="41" t="s">
        <v>356</v>
      </c>
      <c r="C48" s="41" t="s">
        <v>357</v>
      </c>
      <c r="D48" s="42" t="s">
        <v>261</v>
      </c>
      <c r="E48" s="101">
        <v>11990</v>
      </c>
      <c r="F48" s="101">
        <f>E48*0.75</f>
        <v>8992.5</v>
      </c>
      <c r="G48" s="135">
        <f>SUM(E48*H48)</f>
        <v>0</v>
      </c>
      <c r="H48" s="30">
        <f>SUM(I48:N48)</f>
        <v>0</v>
      </c>
      <c r="I48" s="46"/>
      <c r="J48" s="45"/>
      <c r="K48" s="45"/>
      <c r="L48" s="45"/>
      <c r="M48" s="45"/>
      <c r="N48" s="45"/>
    </row>
    <row r="49" spans="1:19" s="3" customFormat="1">
      <c r="A49" s="41" t="s">
        <v>358</v>
      </c>
      <c r="B49" s="41" t="s">
        <v>359</v>
      </c>
      <c r="C49" s="41" t="s">
        <v>360</v>
      </c>
      <c r="D49" s="42" t="s">
        <v>261</v>
      </c>
      <c r="E49" s="101">
        <v>4990</v>
      </c>
      <c r="F49" s="101">
        <f t="shared" ref="F49:F56" si="0">E49*0.75</f>
        <v>3742.5</v>
      </c>
      <c r="G49" s="135">
        <f>SUM(E49*H49)</f>
        <v>0</v>
      </c>
      <c r="H49" s="30">
        <f>SUM(I49:N49)</f>
        <v>0</v>
      </c>
      <c r="I49" s="46"/>
      <c r="J49" s="45"/>
      <c r="K49" s="45"/>
      <c r="L49" s="45"/>
      <c r="M49" s="45"/>
      <c r="N49" s="45"/>
    </row>
    <row r="50" spans="1:19" s="3" customFormat="1">
      <c r="A50" s="41" t="s">
        <v>361</v>
      </c>
      <c r="B50" s="41" t="s">
        <v>362</v>
      </c>
      <c r="C50" s="41" t="s">
        <v>363</v>
      </c>
      <c r="D50" s="42" t="s">
        <v>261</v>
      </c>
      <c r="E50" s="101">
        <v>6990</v>
      </c>
      <c r="F50" s="101">
        <f t="shared" si="0"/>
        <v>5242.5</v>
      </c>
      <c r="G50" s="135">
        <f t="shared" ref="G50:G55" si="1">SUM(E50*H50)</f>
        <v>0</v>
      </c>
      <c r="H50" s="30">
        <f>SUM(I50:N50)</f>
        <v>0</v>
      </c>
      <c r="I50" s="46"/>
      <c r="J50" s="45"/>
      <c r="K50" s="45"/>
      <c r="L50" s="45"/>
      <c r="M50" s="45"/>
      <c r="N50" s="45"/>
    </row>
    <row r="51" spans="1:19" s="3" customFormat="1">
      <c r="A51" s="41" t="s">
        <v>364</v>
      </c>
      <c r="B51" s="41" t="s">
        <v>365</v>
      </c>
      <c r="C51" s="41" t="s">
        <v>366</v>
      </c>
      <c r="D51" s="42" t="s">
        <v>261</v>
      </c>
      <c r="E51" s="101">
        <v>7990</v>
      </c>
      <c r="F51" s="101">
        <f t="shared" si="0"/>
        <v>5992.5</v>
      </c>
      <c r="G51" s="135">
        <f t="shared" si="1"/>
        <v>0</v>
      </c>
      <c r="H51" s="30">
        <f>SUM(I51:N51)</f>
        <v>0</v>
      </c>
      <c r="I51" s="45"/>
      <c r="J51" s="45"/>
      <c r="K51" s="45"/>
      <c r="L51" s="45"/>
      <c r="M51" s="45"/>
      <c r="N51" s="96"/>
    </row>
    <row r="52" spans="1:19" s="3" customFormat="1" ht="24" customHeight="1">
      <c r="A52" s="35" t="s">
        <v>38</v>
      </c>
      <c r="B52" s="36" t="s">
        <v>39</v>
      </c>
      <c r="C52" s="58"/>
      <c r="D52" s="38" t="s">
        <v>41</v>
      </c>
      <c r="E52" s="39" t="s">
        <v>42</v>
      </c>
      <c r="F52" s="39" t="s">
        <v>257</v>
      </c>
      <c r="G52" s="136" t="s">
        <v>47</v>
      </c>
      <c r="H52" s="39" t="s">
        <v>48</v>
      </c>
      <c r="I52" s="40">
        <v>140</v>
      </c>
      <c r="J52" s="40">
        <v>150</v>
      </c>
      <c r="K52" s="40">
        <v>160</v>
      </c>
      <c r="L52" s="40"/>
      <c r="M52" s="40"/>
      <c r="N52" s="40"/>
      <c r="O52" s="33"/>
      <c r="P52" s="19"/>
      <c r="Q52" s="33"/>
      <c r="S52" s="19"/>
    </row>
    <row r="53" spans="1:19" s="3" customFormat="1">
      <c r="A53" s="41" t="s">
        <v>367</v>
      </c>
      <c r="B53" s="41" t="s">
        <v>368</v>
      </c>
      <c r="C53" s="41" t="s">
        <v>369</v>
      </c>
      <c r="D53" s="42" t="s">
        <v>261</v>
      </c>
      <c r="E53" s="101">
        <v>9990</v>
      </c>
      <c r="F53" s="101">
        <f t="shared" si="0"/>
        <v>7492.5</v>
      </c>
      <c r="G53" s="135">
        <f>SUM(E53*H53)</f>
        <v>0</v>
      </c>
      <c r="H53" s="30">
        <f>SUM(I53:N53)</f>
        <v>0</v>
      </c>
      <c r="I53" s="45"/>
      <c r="J53" s="45"/>
      <c r="K53" s="45"/>
      <c r="L53" s="96"/>
      <c r="M53" s="96"/>
      <c r="N53" s="96"/>
    </row>
    <row r="54" spans="1:19" s="3" customFormat="1" ht="24" customHeight="1">
      <c r="A54" s="35" t="s">
        <v>38</v>
      </c>
      <c r="B54" s="36" t="s">
        <v>39</v>
      </c>
      <c r="C54" s="58"/>
      <c r="D54" s="38" t="s">
        <v>41</v>
      </c>
      <c r="E54" s="39" t="s">
        <v>42</v>
      </c>
      <c r="F54" s="39" t="s">
        <v>257</v>
      </c>
      <c r="G54" s="136" t="s">
        <v>47</v>
      </c>
      <c r="H54" s="39" t="s">
        <v>48</v>
      </c>
      <c r="I54" s="40" t="s">
        <v>370</v>
      </c>
      <c r="J54" s="40" t="s">
        <v>351</v>
      </c>
      <c r="K54" s="40"/>
      <c r="L54" s="40"/>
      <c r="M54" s="40"/>
      <c r="N54" s="40"/>
      <c r="O54" s="33"/>
      <c r="P54" s="19"/>
      <c r="Q54" s="33"/>
      <c r="S54" s="19"/>
    </row>
    <row r="55" spans="1:19" s="3" customFormat="1">
      <c r="A55" s="41" t="s">
        <v>371</v>
      </c>
      <c r="B55" s="41" t="s">
        <v>372</v>
      </c>
      <c r="C55" s="41" t="s">
        <v>373</v>
      </c>
      <c r="D55" s="42" t="s">
        <v>261</v>
      </c>
      <c r="E55" s="101">
        <v>4990</v>
      </c>
      <c r="F55" s="101">
        <f t="shared" si="0"/>
        <v>3742.5</v>
      </c>
      <c r="G55" s="135">
        <f t="shared" si="1"/>
        <v>0</v>
      </c>
      <c r="H55" s="30">
        <f>SUM(I55:N55)</f>
        <v>0</v>
      </c>
      <c r="I55" s="45"/>
      <c r="J55" s="45"/>
      <c r="K55" s="96"/>
      <c r="L55" s="96"/>
      <c r="M55" s="96"/>
      <c r="N55" s="96"/>
    </row>
    <row r="56" spans="1:19" s="3" customFormat="1">
      <c r="A56" s="41" t="s">
        <v>374</v>
      </c>
      <c r="B56" s="41" t="s">
        <v>375</v>
      </c>
      <c r="C56" s="41" t="s">
        <v>376</v>
      </c>
      <c r="D56" s="42" t="s">
        <v>261</v>
      </c>
      <c r="E56" s="101">
        <v>5990</v>
      </c>
      <c r="F56" s="101">
        <f t="shared" si="0"/>
        <v>4492.5</v>
      </c>
      <c r="G56" s="135">
        <f>SUM(E56*H56)</f>
        <v>0</v>
      </c>
      <c r="H56" s="30">
        <f>SUM(I56:N56)</f>
        <v>0</v>
      </c>
      <c r="I56" s="45"/>
      <c r="J56" s="45"/>
      <c r="K56" s="96"/>
      <c r="L56" s="96"/>
      <c r="M56" s="96"/>
      <c r="N56" s="96"/>
    </row>
    <row r="57" spans="1:19" s="3" customFormat="1">
      <c r="A57" s="10"/>
      <c r="D57" s="4"/>
      <c r="G57" s="24"/>
    </row>
    <row r="58" spans="1:19" s="3" customFormat="1">
      <c r="A58" s="10"/>
      <c r="D58" s="4"/>
      <c r="G58" s="24"/>
      <c r="H58" s="97">
        <f>SUM(H48:H56)</f>
        <v>0</v>
      </c>
      <c r="I58" s="140" t="s">
        <v>48</v>
      </c>
      <c r="J58" s="140"/>
      <c r="K58" s="140"/>
    </row>
    <row r="59" spans="1:19" s="3" customFormat="1">
      <c r="A59" s="10"/>
      <c r="D59" s="4"/>
      <c r="G59" s="24"/>
    </row>
    <row r="60" spans="1:19" s="3" customFormat="1">
      <c r="A60" s="10"/>
      <c r="D60" s="4"/>
      <c r="G60" s="24"/>
    </row>
    <row r="61" spans="1:19" s="3" customFormat="1">
      <c r="A61" s="10"/>
      <c r="D61" s="25"/>
      <c r="E61"/>
      <c r="F61"/>
      <c r="G61" s="26"/>
    </row>
  </sheetData>
  <mergeCells count="1">
    <mergeCell ref="I58:K58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Monika.Hudkova</dc:creator>
  <cp:keywords/>
  <dc:description/>
  <cp:lastModifiedBy>X</cp:lastModifiedBy>
  <cp:revision/>
  <dcterms:created xsi:type="dcterms:W3CDTF">2017-01-24T11:54:32Z</dcterms:created>
  <dcterms:modified xsi:type="dcterms:W3CDTF">2017-03-21T12:36:15Z</dcterms:modified>
  <cp:category/>
  <cp:contentStatus/>
</cp:coreProperties>
</file>